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705" yWindow="6360" windowWidth="19320" windowHeight="6660" tabRatio="661" firstSheet="3" activeTab="5"/>
  </bookViews>
  <sheets>
    <sheet name="Module1" sheetId="12" state="veryHidden" r:id="rId1"/>
    <sheet name="Module2" sheetId="13" state="veryHidden" r:id="rId2"/>
    <sheet name="Module3" sheetId="14" state="veryHidden" r:id="rId3"/>
    <sheet name="результативность МО" sheetId="25" r:id="rId4"/>
    <sheet name="критерии доступности" sheetId="23" r:id="rId5"/>
    <sheet name="информатизация нов" sheetId="28" r:id="rId6"/>
    <sheet name="информатизация 2 нов" sheetId="29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IKT1" localSheetId="6">'[1]Раздел VI-VII'!#REF!</definedName>
    <definedName name="_IKT1" localSheetId="5">'информатизация нов'!#REF!</definedName>
    <definedName name="_IKT1" localSheetId="3">#REF!</definedName>
    <definedName name="_IKT1">#REF!</definedName>
    <definedName name="_IKT2" localSheetId="6">'[1]Раздел VI-VII'!#REF!</definedName>
    <definedName name="_IKT2" localSheetId="5">'информатизация нов'!#REF!</definedName>
    <definedName name="_IKT2" localSheetId="3">#REF!</definedName>
    <definedName name="_IKT2">#REF!</definedName>
    <definedName name="_IKT3" localSheetId="6">'[1]Раздел VI-VII'!#REF!</definedName>
    <definedName name="_IKT3" localSheetId="5">'информатизация нов'!#REF!</definedName>
    <definedName name="_IKT3" localSheetId="3">#REF!</definedName>
    <definedName name="_IKT3">#REF!</definedName>
    <definedName name="_xlnm._FilterDatabase" localSheetId="5" hidden="1">'информатизация нов'!#REF!</definedName>
    <definedName name="_xlnm._FilterDatabase" localSheetId="4" hidden="1">'критерии доступности'!$A$3:$E$79</definedName>
    <definedName name="CC">'[2]Общие сведения'!$H$23:$H$26</definedName>
    <definedName name="clear_p" localSheetId="6">'[1]Раздел IV-V(1)'!#REF!</definedName>
    <definedName name="clear_p" localSheetId="5">'[1]Раздел IV-V(1)'!#REF!</definedName>
    <definedName name="clear_p" localSheetId="3">#REF!</definedName>
    <definedName name="clear_p">#REF!</definedName>
    <definedName name="clear72" localSheetId="6">'[1]Раздел VII(2.1)'!#REF!</definedName>
    <definedName name="clear72" localSheetId="5">'[1]Раздел VII(2.1)'!#REF!</definedName>
    <definedName name="clear72" localSheetId="3">#REF!</definedName>
    <definedName name="clear72">#REF!</definedName>
    <definedName name="data83">[2]Заказ!$E$39</definedName>
    <definedName name="data84">[2]Заказ!$E$40</definedName>
    <definedName name="GN" localSheetId="6">#REF!</definedName>
    <definedName name="GN" localSheetId="5">#REF!</definedName>
    <definedName name="GN" localSheetId="3">#REF!</definedName>
    <definedName name="GN">#REF!</definedName>
    <definedName name="IT_t3" localSheetId="6">'информатизация 2 нов'!$7:$16</definedName>
    <definedName name="IT_t3" localSheetId="5">#REF!</definedName>
    <definedName name="IT_t3" localSheetId="3">#REF!</definedName>
    <definedName name="IT_t3">#REF!</definedName>
    <definedName name="IT_t4" localSheetId="6">#REF!</definedName>
    <definedName name="IT_t4" localSheetId="5">#REF!</definedName>
    <definedName name="IT_t4" localSheetId="3">#REF!</definedName>
    <definedName name="IT_t4">#REF!</definedName>
    <definedName name="pk_c" localSheetId="6">'[1]Раздел IV-V(1)'!#REF!</definedName>
    <definedName name="pk_c" localSheetId="5">'[1]Раздел IV-V(1)'!#REF!</definedName>
    <definedName name="pk_c" localSheetId="3">#REF!</definedName>
    <definedName name="pk_c">#REF!</definedName>
    <definedName name="SKF_R1" localSheetId="3">#REF!</definedName>
    <definedName name="SKF_R1">#REF!</definedName>
    <definedName name="SKF_R2" localSheetId="6">'[1]Разделы I-III'!#REF!</definedName>
    <definedName name="SKF_R2" localSheetId="5">'[1]Разделы I-III'!#REF!</definedName>
    <definedName name="SKF_R2" localSheetId="3">#REF!</definedName>
    <definedName name="SKF_R2">#REF!</definedName>
    <definedName name="SKF_R3" localSheetId="6">'[1]Разделы I-III'!#REF!</definedName>
    <definedName name="SKF_R3" localSheetId="5">'[1]Разделы I-III'!#REF!</definedName>
    <definedName name="SKF_R3" localSheetId="3">#REF!</definedName>
    <definedName name="SKF_R3">#REF!</definedName>
    <definedName name="vvdp">'[3]Показатели ИКФ'!$B$28,'[3]Показатели ИКФ'!$B$15:$U$18,'[3]Показатели ИКФ'!$B$19:$C$19,'[3]Показатели ИКФ'!$B$20:$U$21,'[3]Показатели ИКФ'!$B$22:$C$22,'[3]Показатели ИКФ'!$B$23:$U$24,'[3]Показатели ИКФ'!$B$25:$C$25,'[3]Показатели ИКФ'!$B$26:$U$27,'[3]Показатели ИКФ'!$B$28:$C$35,'[3]Показатели ИКФ'!$B$36:$C$116,'[3]Показатели ИКФ'!$D$115:$U$116,'[3]Показатели ИКФ'!$D$109:$U$113,'[3]Показатели ИКФ'!$D$107:$U$108,'[3]Показатели ИКФ'!$D$104:$U$105,'[3]Показатели ИКФ'!$D$101:$U$102,'[3]Показатели ИКФ'!$C$92:$U$99,'[3]Показатели ИКФ'!$C$89:$U$90,'[3]Показатели ИКФ'!$C$86:$U$87,'[3]Показатели ИКФ'!$C$81:$U$84</definedName>
    <definedName name="а">'[4]Раздел VI-VII'!#REF!</definedName>
    <definedName name="ааааа">#REF!</definedName>
    <definedName name="б" localSheetId="6">#REF!</definedName>
    <definedName name="б" localSheetId="5">#REF!</definedName>
    <definedName name="б" localSheetId="3">#REF!</definedName>
    <definedName name="б">#REF!</definedName>
    <definedName name="г" localSheetId="3">#REF!</definedName>
    <definedName name="г">#REF!</definedName>
    <definedName name="дп" localSheetId="3">#REF!</definedName>
    <definedName name="дп">#REF!</definedName>
    <definedName name="_xlnm.Print_Titles" localSheetId="6">'информатизация 2 нов'!$5:$6</definedName>
    <definedName name="_xlnm.Print_Titles" localSheetId="4">'критерии доступности'!$3:$3</definedName>
    <definedName name="и" localSheetId="6">#REF!</definedName>
    <definedName name="и" localSheetId="5">#REF!</definedName>
    <definedName name="и" localSheetId="3">#REF!</definedName>
    <definedName name="и">#REF!</definedName>
    <definedName name="мм">#REF!</definedName>
    <definedName name="о" localSheetId="6">'[5]Раздел VI-VII'!#REF!</definedName>
    <definedName name="о" localSheetId="5">'[5]Раздел VI-VII'!#REF!</definedName>
    <definedName name="о" localSheetId="3">'[4]Раздел VI-VII'!#REF!</definedName>
    <definedName name="о">'[4]Раздел VI-VII'!#REF!</definedName>
    <definedName name="од" localSheetId="6">#REF!</definedName>
    <definedName name="од" localSheetId="5">#REF!</definedName>
    <definedName name="од" localSheetId="3">#REF!</definedName>
    <definedName name="од">#REF!</definedName>
    <definedName name="п" localSheetId="3">#REF!</definedName>
    <definedName name="п">#REF!</definedName>
    <definedName name="р" localSheetId="3">#REF!</definedName>
    <definedName name="р">#REF!</definedName>
    <definedName name="рол">#REF!</definedName>
    <definedName name="рррр">#REF!</definedName>
    <definedName name="с" localSheetId="3">#REF!</definedName>
    <definedName name="с">#REF!</definedName>
    <definedName name="ссссс">#REF!</definedName>
    <definedName name="т" localSheetId="3">#REF!</definedName>
    <definedName name="т">#REF!</definedName>
    <definedName name="тттт">#REF!</definedName>
    <definedName name="тттттт">'[4]Раздел VI-VII'!#REF!</definedName>
    <definedName name="х" localSheetId="3">#REF!</definedName>
    <definedName name="х">#REF!</definedName>
    <definedName name="хд" localSheetId="3">#REF!</definedName>
    <definedName name="хд">#REF!</definedName>
  </definedNames>
  <calcPr calcId="124519"/>
</workbook>
</file>

<file path=xl/calcChain.xml><?xml version="1.0" encoding="utf-8"?>
<calcChain xmlns="http://schemas.openxmlformats.org/spreadsheetml/2006/main">
  <c r="A17" i="29"/>
  <c r="A18"/>
  <c r="A19" s="1"/>
  <c r="A20" s="1"/>
  <c r="A21" s="1"/>
  <c r="A22" s="1"/>
  <c r="A23" s="1"/>
  <c r="A1"/>
  <c r="O1"/>
  <c r="P1"/>
  <c r="AB1"/>
  <c r="AC1"/>
  <c r="AD1"/>
  <c r="AE1"/>
  <c r="O2"/>
  <c r="P2"/>
  <c r="AC2"/>
  <c r="AD2"/>
  <c r="AE2"/>
  <c r="AF2"/>
  <c r="B6"/>
  <c r="C6" s="1"/>
  <c r="D6" s="1"/>
  <c r="E6" s="1"/>
  <c r="F6" s="1"/>
  <c r="G6" s="1"/>
  <c r="H6" s="1"/>
  <c r="I6" s="1"/>
  <c r="L6"/>
  <c r="U7"/>
  <c r="A8"/>
  <c r="U8"/>
  <c r="A9"/>
  <c r="A10" s="1"/>
  <c r="A11" s="1"/>
  <c r="A12" s="1"/>
  <c r="A13" s="1"/>
  <c r="A14" s="1"/>
  <c r="A15" s="1"/>
  <c r="A16" s="1"/>
  <c r="U9"/>
  <c r="U10"/>
  <c r="U11"/>
  <c r="U12"/>
  <c r="U13"/>
  <c r="U14"/>
  <c r="U15"/>
  <c r="U16"/>
  <c r="O73" i="28"/>
  <c r="N73"/>
  <c r="M73"/>
  <c r="L73"/>
  <c r="K73"/>
  <c r="J73"/>
  <c r="I73"/>
  <c r="H73"/>
  <c r="G73"/>
  <c r="F73"/>
  <c r="E73"/>
  <c r="D73"/>
  <c r="C73"/>
  <c r="O65"/>
  <c r="N65"/>
  <c r="M65"/>
  <c r="L65"/>
  <c r="K65"/>
  <c r="J65"/>
  <c r="I65"/>
  <c r="H65"/>
  <c r="G65"/>
  <c r="F65"/>
  <c r="E65"/>
  <c r="D65"/>
  <c r="C65"/>
  <c r="O57"/>
  <c r="N57"/>
  <c r="M57"/>
  <c r="L57"/>
  <c r="K57"/>
  <c r="J57"/>
  <c r="I57"/>
  <c r="H57"/>
  <c r="G57"/>
  <c r="F57"/>
  <c r="E57"/>
  <c r="D57"/>
  <c r="C5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O39"/>
  <c r="N39"/>
  <c r="M39"/>
  <c r="L39"/>
  <c r="K39"/>
  <c r="J39"/>
  <c r="I39"/>
  <c r="H39"/>
  <c r="G39"/>
  <c r="F39"/>
  <c r="E39"/>
  <c r="D39"/>
  <c r="C39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S22"/>
  <c r="Q22"/>
  <c r="P22"/>
  <c r="O22"/>
  <c r="N22"/>
  <c r="M22"/>
  <c r="L22"/>
  <c r="K22"/>
  <c r="G22"/>
  <c r="F22"/>
  <c r="E22"/>
  <c r="D22"/>
  <c r="C22"/>
  <c r="A1"/>
  <c r="O89" i="25" l="1"/>
  <c r="P89"/>
  <c r="Q89"/>
  <c r="O90"/>
  <c r="P90"/>
  <c r="Q90"/>
  <c r="O91"/>
  <c r="P91"/>
  <c r="Q91"/>
  <c r="O92"/>
  <c r="P92"/>
  <c r="Q92"/>
  <c r="O93"/>
  <c r="P93"/>
  <c r="Q93"/>
  <c r="O94"/>
  <c r="P94"/>
  <c r="Q94"/>
  <c r="O95"/>
  <c r="P95"/>
  <c r="Q95"/>
  <c r="O96"/>
  <c r="P96"/>
  <c r="Q96"/>
  <c r="O97"/>
  <c r="P97"/>
  <c r="Q97"/>
  <c r="P88"/>
  <c r="Q88"/>
  <c r="O88"/>
  <c r="E73" i="23" l="1"/>
  <c r="E52" l="1"/>
  <c r="E39"/>
  <c r="E36"/>
  <c r="D56" i="25" l="1"/>
  <c r="D57"/>
  <c r="D58"/>
  <c r="D54"/>
  <c r="D55"/>
  <c r="D59"/>
  <c r="D60"/>
  <c r="D61"/>
  <c r="D62"/>
  <c r="D172"/>
  <c r="C172"/>
  <c r="K144"/>
  <c r="E172" l="1"/>
  <c r="E76" i="23"/>
  <c r="E67"/>
  <c r="E64"/>
  <c r="E61"/>
  <c r="E58"/>
  <c r="E32"/>
  <c r="E28"/>
  <c r="E20" l="1"/>
  <c r="E174" i="25"/>
  <c r="E175"/>
  <c r="E176"/>
  <c r="D189"/>
  <c r="D185"/>
  <c r="F138"/>
  <c r="C138"/>
  <c r="F137"/>
  <c r="C137"/>
  <c r="G113"/>
  <c r="G112"/>
  <c r="G111"/>
  <c r="G110"/>
  <c r="G109"/>
  <c r="G108"/>
  <c r="G107"/>
  <c r="G106"/>
  <c r="G105"/>
  <c r="K81"/>
  <c r="H81"/>
  <c r="K80"/>
  <c r="H80"/>
  <c r="K79"/>
  <c r="H79"/>
  <c r="K78"/>
  <c r="H78"/>
  <c r="K73"/>
  <c r="H73"/>
  <c r="K72"/>
  <c r="H72"/>
  <c r="K71"/>
  <c r="H71"/>
  <c r="K70"/>
  <c r="H70"/>
</calcChain>
</file>

<file path=xl/comments1.xml><?xml version="1.0" encoding="utf-8"?>
<comments xmlns="http://schemas.openxmlformats.org/spreadsheetml/2006/main">
  <authors>
    <author>ivanovpi</author>
  </authors>
  <commentList>
    <comment ref="B16" authorId="0">
      <text>
        <r>
          <rPr>
            <b/>
            <sz val="9"/>
            <color indexed="81"/>
            <rFont val="Tahoma"/>
            <family val="2"/>
            <charset val="204"/>
          </rPr>
          <t>Все здания с ПК или потребностью в ПК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7" authorId="0">
      <text>
        <r>
          <rPr>
            <b/>
            <sz val="9"/>
            <color indexed="81"/>
            <rFont val="Tahoma"/>
            <family val="2"/>
            <charset val="204"/>
          </rPr>
          <t>Здание имеет работоспособное подключение к сети ОАО "Ростелеком"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7" authorId="0">
      <text>
        <r>
          <rPr>
            <b/>
            <sz val="9"/>
            <color indexed="81"/>
            <rFont val="Tahoma"/>
            <family val="2"/>
            <charset val="204"/>
          </rPr>
          <t>Канал, обеспечивающий связь с ЕГИСЗ через кампусную сеть медицинской организации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7" authorId="0">
      <text>
        <r>
          <rPr>
            <b/>
            <sz val="9"/>
            <color indexed="81"/>
            <rFont val="Tahoma"/>
            <family val="2"/>
            <charset val="204"/>
          </rPr>
          <t>Канал, обеспечивающий связь с ЕГИС, защищен межсетевым экраном WG</t>
        </r>
      </text>
    </comment>
    <comment ref="F17" authorId="0">
      <text>
        <r>
          <rPr>
            <b/>
            <sz val="9"/>
            <color indexed="81"/>
            <rFont val="Tahoma"/>
            <family val="2"/>
            <charset val="204"/>
          </rPr>
          <t>Канал, обеспечивающий связь с ЕГИС, защищен криптошлюзом HW100-HW1000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204"/>
          </rPr>
          <t xml:space="preserve">Проверен доступ к ЕГИСЗ
</t>
        </r>
      </text>
    </comment>
    <comment ref="B27" authorId="0">
      <text>
        <r>
          <rPr>
            <b/>
            <sz val="9"/>
            <color indexed="81"/>
            <rFont val="Tahoma"/>
            <family val="2"/>
            <charset val="204"/>
          </rPr>
          <t>Все здания с ПК или потребностью в ПК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35" authorId="0">
      <text>
        <r>
          <rPr>
            <b/>
            <sz val="9"/>
            <color indexed="81"/>
            <rFont val="Tahoma"/>
            <family val="2"/>
            <charset val="204"/>
          </rPr>
          <t>Все здания с ПК или потребностью в ПК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43" authorId="0">
      <text>
        <r>
          <rPr>
            <b/>
            <sz val="9"/>
            <color indexed="81"/>
            <rFont val="Tahoma"/>
            <family val="2"/>
            <charset val="204"/>
          </rPr>
          <t>Все здания с ПК или потребностью в ПК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51" authorId="0">
      <text>
        <r>
          <rPr>
            <b/>
            <sz val="9"/>
            <color indexed="81"/>
            <rFont val="Tahoma"/>
            <family val="2"/>
            <charset val="204"/>
          </rPr>
          <t>Все здания с ПК или потребностью в ПК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61" authorId="0">
      <text>
        <r>
          <rPr>
            <b/>
            <sz val="9"/>
            <color indexed="81"/>
            <rFont val="Tahoma"/>
            <family val="2"/>
            <charset val="204"/>
          </rPr>
          <t>Все здания с ПК или потребностью в ПК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69" authorId="0">
      <text>
        <r>
          <rPr>
            <b/>
            <sz val="9"/>
            <color indexed="81"/>
            <rFont val="Tahoma"/>
            <family val="2"/>
            <charset val="204"/>
          </rPr>
          <t>Все здания с ПК или потребностью в ПК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78" authorId="0">
      <text>
        <r>
          <rPr>
            <b/>
            <sz val="9"/>
            <color indexed="81"/>
            <rFont val="Tahoma"/>
            <family val="2"/>
            <charset val="204"/>
          </rPr>
          <t>Все здания с ПК или потребностью в ПК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<sst xmlns="http://schemas.openxmlformats.org/spreadsheetml/2006/main" count="1022" uniqueCount="678">
  <si>
    <t>Обоснованные жалобы населения</t>
  </si>
  <si>
    <t>Наименование</t>
  </si>
  <si>
    <t>среднегодовых</t>
  </si>
  <si>
    <t>в том числе:</t>
  </si>
  <si>
    <t>факт</t>
  </si>
  <si>
    <t>Средняя длительность лечения</t>
  </si>
  <si>
    <t>всего</t>
  </si>
  <si>
    <t>В том числе для детей</t>
  </si>
  <si>
    <t>Наименование показателя</t>
  </si>
  <si>
    <t>Индекс здоровья детей первого года жизни</t>
  </si>
  <si>
    <t>Пролечено больных</t>
  </si>
  <si>
    <t>Х</t>
  </si>
  <si>
    <t>Наименование учреждения</t>
  </si>
  <si>
    <t>Кол-во учреждений</t>
  </si>
  <si>
    <t>Число коек (пациенто-мест)</t>
  </si>
  <si>
    <t>круглосуточного пребывания</t>
  </si>
  <si>
    <t xml:space="preserve">дневного пребывания при поликлинике </t>
  </si>
  <si>
    <t>ЦРБ</t>
  </si>
  <si>
    <t>Диспансеры</t>
  </si>
  <si>
    <t xml:space="preserve">Поликлиники </t>
  </si>
  <si>
    <t>% выполнения</t>
  </si>
  <si>
    <t>Наименование станции, отделения, пункта</t>
  </si>
  <si>
    <t>Число вызовов скорой помощи по времени суток</t>
  </si>
  <si>
    <t>с 8.00 до 17.00 часов</t>
  </si>
  <si>
    <t>с 17.00 до 8.00 часов</t>
  </si>
  <si>
    <t>Несчастные случаи</t>
  </si>
  <si>
    <t>Внезапные заболевания и состояния</t>
  </si>
  <si>
    <t>Роды и патология беременности</t>
  </si>
  <si>
    <t>Перевозка</t>
  </si>
  <si>
    <t>Другие причины</t>
  </si>
  <si>
    <t>Отделение СМП</t>
  </si>
  <si>
    <t>Число вызовов по времени суток</t>
  </si>
  <si>
    <t>Запущенные случаи туберкулеза</t>
  </si>
  <si>
    <t>Запущенные случаи рака наружных локализаций</t>
  </si>
  <si>
    <t>Городская</t>
  </si>
  <si>
    <t xml:space="preserve">Районная </t>
  </si>
  <si>
    <t>Средние затраты на 1 койко-день круглосуточного пребывания, в том числе:</t>
  </si>
  <si>
    <t>расходы на питание на 1 койко-день</t>
  </si>
  <si>
    <t>расходы на медикаменты на 1 койко-день</t>
  </si>
  <si>
    <t>расходы на медикаменты на 1 день лечения в дневном стационаре</t>
  </si>
  <si>
    <t>расходы на медикаменты на 1 выезд скорой помощи</t>
  </si>
  <si>
    <t>Наименование объекта, оборудования</t>
  </si>
  <si>
    <t>Источник финансирования</t>
  </si>
  <si>
    <t xml:space="preserve">Исполнитель </t>
  </si>
  <si>
    <t>1.1. Дневной стационар при стационаре</t>
  </si>
  <si>
    <t>1.2. Дневной стационар при АПУ</t>
  </si>
  <si>
    <t>Стоимость, руб.</t>
  </si>
  <si>
    <t>дневного пребывания при стационаре</t>
  </si>
  <si>
    <t xml:space="preserve">VII. Состояние информатизации </t>
  </si>
  <si>
    <t>Адрес интернет-сайта  учреждения</t>
  </si>
  <si>
    <t>1. Телекоммуникации, штаты, компьютеры</t>
  </si>
  <si>
    <t>1.1. Характеристика компьютерной сети учреждения (отдельно по зданиям)</t>
  </si>
  <si>
    <t>Адрес и краткое наименование здания</t>
  </si>
  <si>
    <t>Стационар</t>
  </si>
  <si>
    <t>Поликлиника</t>
  </si>
  <si>
    <t>АХЧ</t>
  </si>
  <si>
    <t>* Тип внешнего канала связи</t>
  </si>
  <si>
    <t>Всего, тыс. руб.</t>
  </si>
  <si>
    <t xml:space="preserve">Затраты на информационные технологии — всего </t>
  </si>
  <si>
    <t>на приобретение вычислительной техники (включая установку и наладку)</t>
  </si>
  <si>
    <t>на приобретение программных средств</t>
  </si>
  <si>
    <t>на оплату услуг электросвязи</t>
  </si>
  <si>
    <t>на обучение сотрудников, связанное с развитием и использованием информационных технологий</t>
  </si>
  <si>
    <t>на оплату услуг сторонних организаций и специалистов, связанных с информационными технологиями (кроме услуг связи и обучения)</t>
  </si>
  <si>
    <t>затраты на мероприятия по защите информации</t>
  </si>
  <si>
    <t>прочие затраты на информационные технологии</t>
  </si>
  <si>
    <t xml:space="preserve">1.3. Штаты </t>
  </si>
  <si>
    <t>Кол-во ставок</t>
  </si>
  <si>
    <t>Занято ставок</t>
  </si>
  <si>
    <t>Физ. лиц</t>
  </si>
  <si>
    <t>Потребность в дополнительных ставках</t>
  </si>
  <si>
    <t>Оператор ПК</t>
  </si>
  <si>
    <t>1.4. Сведения об уровне развития информационной и технологической инфраструктуры учреждения здравоохранения</t>
  </si>
  <si>
    <t>№</t>
  </si>
  <si>
    <t>1.1.  Парк вычислительной техники и офисного оборудования медицинских учрежденийе (количество, шт)</t>
  </si>
  <si>
    <t>Настольные персональные компьютеры, всего
в том числе:</t>
  </si>
  <si>
    <t>выпуска не более 3-х летней давности</t>
  </si>
  <si>
    <t>в т.ч.не установлены</t>
  </si>
  <si>
    <t xml:space="preserve">Мобильные компьютеры  (ноутбуки) </t>
  </si>
  <si>
    <t>Серверы, всего
в том числе:</t>
  </si>
  <si>
    <t>в т.ч. выпуска не более 3-х летней давности</t>
  </si>
  <si>
    <t>Компьютеры на основе тонкого клиента</t>
  </si>
  <si>
    <t>1.2. Телемедицина</t>
  </si>
  <si>
    <t xml:space="preserve">1.3. Запись на прием к врачу в электронном виде </t>
  </si>
  <si>
    <t>Количество регистратур, всего</t>
  </si>
  <si>
    <t>Количество регистратур, с возможностью записи на прием к врачу в электронном виде через Интернет</t>
  </si>
  <si>
    <t>Адрес сайта для записи на прием к врачу через Интернет</t>
  </si>
  <si>
    <t xml:space="preserve">1.4. Характеристики доступа к сетям общего пользования </t>
  </si>
  <si>
    <t>Количество рабочих мест, подключенных к Интернету</t>
  </si>
  <si>
    <t>Количество работников учреждения здравоохранения, имеющих доступ на рабочих местах в Интернет (чел.)</t>
  </si>
  <si>
    <t>Наличие модели угроз</t>
  </si>
  <si>
    <t>Количество аттестованых рабочих мест, где ведется обработка персональных данных</t>
  </si>
  <si>
    <t>2. Характеристика информационной инфраструктуры субъекта Российской Федерации</t>
  </si>
  <si>
    <t>Правовые и справочные системы (наименование)</t>
  </si>
  <si>
    <t>Пакет офисного программного обеспечения (наименование)</t>
  </si>
  <si>
    <t>Системы кадрового учета (наменование)</t>
  </si>
  <si>
    <t>Системы песонифицированного учета медицинских данных пациентов</t>
  </si>
  <si>
    <t>2.3. Характеристика автоматизации основных задач в учреждениях (да/нет)</t>
  </si>
  <si>
    <t>Автоматизированные информационные системы управления ресурсами медицинского учреждения, предназначенные для ведения регистра медицинских работников</t>
  </si>
  <si>
    <t>АИС экономико-статистического учета пролеченных пациентов, поддерживающие ввод информации первичного учета и ведения баз данных пролеченных пациентов и выполненных объемов медицинской помощи (наменование информационной системы)</t>
  </si>
  <si>
    <t>Медицинские информационные системы, предназначенные для информационного обеспечения процессов диагностики, лечения, реабилитации и профилактики пациентов</t>
  </si>
  <si>
    <r>
      <t xml:space="preserve">2.1 Прикладное программное обеспечение и базы данных </t>
    </r>
    <r>
      <rPr>
        <b/>
        <i/>
        <sz val="8"/>
        <rFont val="Arial Cyr"/>
        <family val="2"/>
        <charset val="204"/>
      </rPr>
      <t>(специализированные регистры, ПО системы ОМС, АРМы специалистов без офисного и системного ПО)</t>
    </r>
  </si>
  <si>
    <t xml:space="preserve">№ </t>
  </si>
  <si>
    <t>Наименование ПС или БД</t>
  </si>
  <si>
    <t>Краткая аннотация (назначение) ПС или БД</t>
  </si>
  <si>
    <t>Кол-во рабочих мест</t>
  </si>
  <si>
    <t>Номер версии ПС или БД</t>
  </si>
  <si>
    <t>Дата разработки ПС или БД</t>
  </si>
  <si>
    <t>Наличие свидетельства(0-да
/1-нет)</t>
  </si>
  <si>
    <t>Дата выдачи свидетельства</t>
  </si>
  <si>
    <t>Срок действия свидетельства</t>
  </si>
  <si>
    <t>Наименование разработчика</t>
  </si>
  <si>
    <t>Адресные данные разработчика</t>
  </si>
  <si>
    <t xml:space="preserve">Удельный вес больных, выявленных в I-II стадии злокачественного новообразования </t>
  </si>
  <si>
    <t xml:space="preserve">Удельный вес больных, выявленных в III - IV  стадии злокачественного новообразования </t>
  </si>
  <si>
    <t>VI. Работа отделений и станций скорой медицинской помощи</t>
  </si>
  <si>
    <t>Специалист в области IT-технологий</t>
  </si>
  <si>
    <t>в т.ч. Программист</t>
  </si>
  <si>
    <t>в т.ч. Инженер по обслуживанию ПК</t>
  </si>
  <si>
    <t>в т.ч. Системный администратор</t>
  </si>
  <si>
    <t>в т.ч. установлена МИС(регата,Элькор и т.д.)</t>
  </si>
  <si>
    <t>Количество машин СМП</t>
  </si>
  <si>
    <t>в  т.ч. оснащенных системой ГЛОНАСС</t>
  </si>
  <si>
    <t>Количество ПК</t>
  </si>
  <si>
    <t>Разработчик ПО</t>
  </si>
  <si>
    <t>1.6. Характеристика состояния защиты персональных данных</t>
  </si>
  <si>
    <t>Количество VipNet координаторов</t>
  </si>
  <si>
    <t>Информационная система интеграции с федеральным сервисом АХД</t>
  </si>
  <si>
    <t>в т.ч. автоматизация лаборатории</t>
  </si>
  <si>
    <t>в т.ч. программно-аппаратный комплекс для эндоскопии</t>
  </si>
  <si>
    <t>в т.ч. информационая система хранения и передачи маммографических изображений</t>
  </si>
  <si>
    <t>среднее время доезда до пациента</t>
  </si>
  <si>
    <t>среднее время доставки пациента до МО</t>
  </si>
  <si>
    <t>расходы на медикаменты на 1 посещение с профилактической целью</t>
  </si>
  <si>
    <t>расходы на медикаменты на 1 посещение с целью оказания неотложной помощи</t>
  </si>
  <si>
    <t>расходы на медикаменты на 1 обращение</t>
  </si>
  <si>
    <t>VII. Работа пунктов неотложной помощи</t>
  </si>
  <si>
    <t>Количество смен</t>
  </si>
  <si>
    <t xml:space="preserve">Наименование пункта неотложной помощи </t>
  </si>
  <si>
    <t>Пункт неотложной помощи</t>
  </si>
  <si>
    <t>Количество оформленных заявлений от населения на прикрепление к МО</t>
  </si>
  <si>
    <t>доля выездов бригад СМП со временем доезда до пациента менее 20 минут с момента вызова в общем количестве вызовов</t>
  </si>
  <si>
    <t>ФИО ответственного за информатизацию</t>
  </si>
  <si>
    <t>телефон</t>
  </si>
  <si>
    <t>ФИО ответственного за организацию защиты персональных данных</t>
  </si>
  <si>
    <t>ФИО ответственного за наполнение сайта по web-консолидации</t>
  </si>
  <si>
    <t>характеристика канала ЕГИСЗ</t>
  </si>
  <si>
    <t>Характеристика серверов</t>
  </si>
  <si>
    <t xml:space="preserve">Характеристика Интернет канала </t>
  </si>
  <si>
    <t xml:space="preserve"> канал связи МО до узла связи ЕГИСЗ,   
(1-да/0-нет)</t>
  </si>
  <si>
    <t>установлен межсетевой экран  
(1-да/0-нет)</t>
  </si>
  <si>
    <t>установлен криптошлюз  
(1-да/0-нет)</t>
  </si>
  <si>
    <t>количество</t>
  </si>
  <si>
    <t>Назначение (1-да/0-нет)</t>
  </si>
  <si>
    <t>МИС</t>
  </si>
  <si>
    <t>МИС, интегрированная с ЕГИСЗ</t>
  </si>
  <si>
    <t>PACS</t>
  </si>
  <si>
    <t>СХД</t>
  </si>
  <si>
    <t>Другое</t>
  </si>
  <si>
    <t>Прим.</t>
  </si>
  <si>
    <t xml:space="preserve"> тип канала связи*</t>
  </si>
  <si>
    <t>скорость, Мб</t>
  </si>
  <si>
    <t xml:space="preserve">(0-нет; 1-Коммутируемый (модемный); 2-Широкополосный доступ по технологии xDSL; 3-Выделенная линия (оптоволокно, витая пара); </t>
  </si>
  <si>
    <t>4-Радиодоступ (в том числе сотовый по технологии СDMA); 5-Спутниковый канал; 6- Канал до узла доступа; 7-другое)</t>
  </si>
  <si>
    <t>1.1.1 Характеристика  автоматизированных рабочих местр сотрудников стационаров (отдельно по зданиям стационара)</t>
  </si>
  <si>
    <t>кол-во медицинских работников (врачи+средний мед.персонал, кто должен работать с информационной системой)</t>
  </si>
  <si>
    <t>кол-во медицинских работников, которые имеют доступ к АРМ с ЕГИСЗ**</t>
  </si>
  <si>
    <t>кол-во медицинских работников, которые имеют доступ к АРМ с МИС</t>
  </si>
  <si>
    <t>принтеров</t>
  </si>
  <si>
    <t>МФУ</t>
  </si>
  <si>
    <t>общая потребность</t>
  </si>
  <si>
    <t>в том числе с доступом к ЕГИСЗ</t>
  </si>
  <si>
    <t>количество отделений</t>
  </si>
  <si>
    <t>** на одном ПК или АТК может работать несколько сотрудников со своими логинами/паролями</t>
  </si>
  <si>
    <t>1.1.2 Характеристика  автоматизированных рабочих местр сотрудников дневных стационаров (отдельно по зданиям)</t>
  </si>
  <si>
    <t xml:space="preserve">Дневной стационар </t>
  </si>
  <si>
    <t>1.1.3 Характеристика  автоматизированных рабочих местр сотрудников поликлиник (отдельно по зданиям поликлинник)</t>
  </si>
  <si>
    <t>1.1.4 Характеристика  автоматизированных рабочих местр сотрудников АХЧ (отдельно по зданиям)</t>
  </si>
  <si>
    <t>кол-во специалистов</t>
  </si>
  <si>
    <t xml:space="preserve">кол-во специалистов, которые должны иметь доступ к иЭМК </t>
  </si>
  <si>
    <t>кол-во специалистов, которые имеют доступ к АРМ с ЕГИСЗ**</t>
  </si>
  <si>
    <t>кол-во специалистов, которые имеют доступ к АРМ с МИС</t>
  </si>
  <si>
    <t>1.1.5 Характеристика  автоматизированных рабочих местр сотрудников отделений СМП (отдельно по зданиям)</t>
  </si>
  <si>
    <t>СМП</t>
  </si>
  <si>
    <t>кол-во бригад</t>
  </si>
  <si>
    <t xml:space="preserve">кол-во диспетчеров </t>
  </si>
  <si>
    <t>кол-во специалистов, которые имеют доступ к АРМ с СМТС**</t>
  </si>
  <si>
    <t>** СМТС - Система мониторинга транспортных средств ГЛОНАСС</t>
  </si>
  <si>
    <t>1.1.6 Характеристика  автоматизированных рабочих местр сотрудников, не вошедших в п.1.1.1 -1.1.5 (отдельно по зданиям)</t>
  </si>
  <si>
    <t>1.2. Затраты на информационные технологии за отчетный период</t>
  </si>
  <si>
    <t>на приобреоение активного сетевого оборудования</t>
  </si>
  <si>
    <t>на организацию каналов связи</t>
  </si>
  <si>
    <t>дополнительная потребность</t>
  </si>
  <si>
    <t>общая потребность (факт+дополнительно)</t>
  </si>
  <si>
    <t>в т.ч. сервер СХД (с учетом VM)</t>
  </si>
  <si>
    <t>в т.ч. подключены к ЕГИСЗ</t>
  </si>
  <si>
    <t>в т.ч. сервер PACS (с учетом VM)</t>
  </si>
  <si>
    <t>Принтеры</t>
  </si>
  <si>
    <t>Количество бортового навигационного оборудования ГЛОНАСС, снятого с транспортных средств</t>
  </si>
  <si>
    <t>Подключен к Интернет(1-да/0-нет)</t>
  </si>
  <si>
    <t>2.1. Прикладное программное обеспечение, используемое в учреждении</t>
  </si>
  <si>
    <t xml:space="preserve">Автоматизированные информационные системы управления ресурсами медицинского учреждения, предназначенные для ведения электронного паспорта </t>
  </si>
  <si>
    <t>Автоматизированные информационные системы управления ресурсами медицинского учреждения, предназначенные для ведения регистра приписного населения</t>
  </si>
  <si>
    <t>АИС ведения истории болезни в электронном виде (электронной амбулаторной карты) - учет по законченному случаю</t>
  </si>
  <si>
    <t>Телемедицинские информационные системы</t>
  </si>
  <si>
    <t xml:space="preserve">Медицинские информационные системы, предназначенные для записи на прием к врачу в электронном виде </t>
  </si>
  <si>
    <t>Медицинские информационные системы, предназначенные для ведения и учета карт вызовов СМП</t>
  </si>
  <si>
    <t>Медицинские информационные системы, предназначенные для выдачи направлений на оказание медицинских услуг</t>
  </si>
  <si>
    <t>в т.ч. амбулаторная помощь</t>
  </si>
  <si>
    <t>Врачи</t>
  </si>
  <si>
    <t>Прочие</t>
  </si>
  <si>
    <t>ИТОГО</t>
  </si>
  <si>
    <t xml:space="preserve">Число вызовов скорой помощи на 1000 населения </t>
  </si>
  <si>
    <t>Число лиц, проживающих в сельской местности, которым оказана скорая медицинская помощь, на 1000 человек сельского населения</t>
  </si>
  <si>
    <t>II. Сеть здравоохранения</t>
  </si>
  <si>
    <t xml:space="preserve">III. Работа коечного фонда  </t>
  </si>
  <si>
    <t>% выполнения финансового плана</t>
  </si>
  <si>
    <t>IV. Работа дневных стационаров</t>
  </si>
  <si>
    <t>в том числе у детей</t>
  </si>
  <si>
    <t>Число дней работы койки</t>
  </si>
  <si>
    <t>в т.ч. детей</t>
  </si>
  <si>
    <t>план</t>
  </si>
  <si>
    <t>% выполнения плана</t>
  </si>
  <si>
    <t>Выполнение плана по поликлинике</t>
  </si>
  <si>
    <t>в т.ч. ОМС</t>
  </si>
  <si>
    <t>Категория специалистов</t>
  </si>
  <si>
    <t>врачи</t>
  </si>
  <si>
    <t>средний</t>
  </si>
  <si>
    <t>стоматолог</t>
  </si>
  <si>
    <t>- кол-во обращений</t>
  </si>
  <si>
    <t>- кол-во посещений в 1 обращ</t>
  </si>
  <si>
    <t>Итого абс (посещ)</t>
  </si>
  <si>
    <t>Выполнение плановых показателей:</t>
  </si>
  <si>
    <t>%</t>
  </si>
  <si>
    <t xml:space="preserve">Мощность поликлиники   в смену </t>
  </si>
  <si>
    <t>Флюорография</t>
  </si>
  <si>
    <t>число случаев</t>
  </si>
  <si>
    <t>по вине мед.работников</t>
  </si>
  <si>
    <t>Приобретенное лечебно-диагностическое оборудование (Рентгеновское, УЗИ, функциональная д-ка, эндоскопическое, лабораторное и т.д) стоимостью более 150 000 руб.</t>
  </si>
  <si>
    <t>Приобретенное оборудование для хозяйственных и вспомогательных служб, санитарный транспорт стоимостью более 150 000 руб.</t>
  </si>
  <si>
    <t>Количество физических лиц врачей</t>
  </si>
  <si>
    <t>V. Работа поликлиники</t>
  </si>
  <si>
    <t>VIII. Затраты на единицу объема медицинской помощи</t>
  </si>
  <si>
    <t>IX. Материально-техническая база</t>
  </si>
  <si>
    <t xml:space="preserve">X. Проведенная реструктуризация сети здравоохранения и коечного фонда </t>
  </si>
  <si>
    <t>Функция врачебной должности</t>
  </si>
  <si>
    <t>Профили</t>
  </si>
  <si>
    <t xml:space="preserve">Среднегодовое количество коек </t>
  </si>
  <si>
    <t>Средняя длительность</t>
  </si>
  <si>
    <t>Всего, в т.ч.:</t>
  </si>
  <si>
    <t xml:space="preserve">Общая летальность </t>
  </si>
  <si>
    <t>I.                   Медико-социальная характеристика:</t>
  </si>
  <si>
    <t xml:space="preserve">(должность, подпись, Ф.И.О., телефон)                                          </t>
  </si>
  <si>
    <t>Площадь зданий и сооружений (в соответствии т.8000 ф.30 медстата)</t>
  </si>
  <si>
    <t>Дефицит физических лиц, чел.</t>
  </si>
  <si>
    <t xml:space="preserve">Коэффициент совместительства </t>
  </si>
  <si>
    <t xml:space="preserve">Средняя заработная плата </t>
  </si>
  <si>
    <t xml:space="preserve"> Показатель "дорожной карты" - "соотношение средней заработной платы работников к средней заработной плате по области", %</t>
  </si>
  <si>
    <t>Средняя заработная плата, руб.</t>
  </si>
  <si>
    <t>Темп роста уровня средней заработной платы к уровню средней заработной платы предыдущего года, %</t>
  </si>
  <si>
    <t>Плановое значение</t>
  </si>
  <si>
    <t xml:space="preserve">Фактическое значение </t>
  </si>
  <si>
    <t>Средний медперсонал</t>
  </si>
  <si>
    <t>Младший медперсонал</t>
  </si>
  <si>
    <t>город</t>
  </si>
  <si>
    <t>село</t>
  </si>
  <si>
    <t>15-17 лет всего, в т.ч.:</t>
  </si>
  <si>
    <t>0-14 лет всего, в т.ч.:</t>
  </si>
  <si>
    <t>Единица измерения</t>
  </si>
  <si>
    <t>городского населения</t>
  </si>
  <si>
    <t>- « -</t>
  </si>
  <si>
    <t>сельского населения</t>
  </si>
  <si>
    <t>процентов</t>
  </si>
  <si>
    <t>Смертность населения в т.ч.</t>
  </si>
  <si>
    <t>число умерших на 1000 человек населения</t>
  </si>
  <si>
    <t>Смертность населения от болезней системы кровообращения в том числе:</t>
  </si>
  <si>
    <t>число умерших от болезней системы кровообращения на 100 тыс. человек населения</t>
  </si>
  <si>
    <t>Смертность населения от новообразований в том числе:</t>
  </si>
  <si>
    <t>число умерших от новообразований, в том числе от злокачественных, на 100 тыс. человек населения</t>
  </si>
  <si>
    <t>Смертность населения от злокачественных новообразований в т.ч.</t>
  </si>
  <si>
    <t>число умерших от злокачественных новообразований на 100 тыс. человек населения</t>
  </si>
  <si>
    <t>Смертность населения  от туберкулеза в т.ч.</t>
  </si>
  <si>
    <t>случаев на 100 тыс. человек населения</t>
  </si>
  <si>
    <t xml:space="preserve">Смертность населения  в трудоспособном возрасте </t>
  </si>
  <si>
    <t>число умерших в трудоспособном возрасте на 100 тыс. человек населения</t>
  </si>
  <si>
    <t>Доля умерших в трудоспособном возрасте на дому в общем количестве умерших в трудоспособном возрасте</t>
  </si>
  <si>
    <t>число умерших от болезней системы кровообращения в трудоспособном возрасте на 100 тыс. человек населения</t>
  </si>
  <si>
    <t xml:space="preserve">Материнская смертность  </t>
  </si>
  <si>
    <t>на 100 тыс. родившихся живыми</t>
  </si>
  <si>
    <t>Младенческая смертность в т.ч.</t>
  </si>
  <si>
    <t>Доля умерших в возрасте до 1 года на дому в общем количестве умерших в возрасте до 1 года</t>
  </si>
  <si>
    <t xml:space="preserve">Смертность детей в возрасте 0 – 4 лет </t>
  </si>
  <si>
    <t>на 100 тыс. человек населения соответствующего  возраста</t>
  </si>
  <si>
    <t>Доля умерших в возрасте  0 – 4 лет на дому в общем количестве умерших в возрасте 0 – 4 лет</t>
  </si>
  <si>
    <t xml:space="preserve">Смертность детей в возрасте 0 – 17 лет </t>
  </si>
  <si>
    <t>Доля умерших в возрасте  0 – 17 лет на дому в общем количестве умерших в возрасте 0 – 17 лет</t>
  </si>
  <si>
    <t>Доля  пациентов  со злокачественными новообразованиями, состоящих на учете с момента установления диагноза 5 лет и более, в общем числе пациентов со злокачественными новообразованиями, состоящих на учете</t>
  </si>
  <si>
    <t>Обеспеченность населения врачами в т.ч.</t>
  </si>
  <si>
    <t>на 10 тыс. человек населения</t>
  </si>
  <si>
    <t>Обеспеченность населения средним медицинским персоналом в т.ч.</t>
  </si>
  <si>
    <t>в городской местности</t>
  </si>
  <si>
    <t>в сельской местности</t>
  </si>
  <si>
    <t>Доля впервые выявленных случаев онкологических заболеваний на ранних стадиях (I и II стадии) в общем количестве выявленных случаев онкологических заболеваний в течение года</t>
  </si>
  <si>
    <t>Полнота охвата профилактическими медицинскими осмотрами детей в том числе проживающих:</t>
  </si>
  <si>
    <t>Доля пациентов с острым инфарктом миокарда, которым проведена тромболитическая терапия, в общем количестве пациентов с острым инфарктом миокарда</t>
  </si>
  <si>
    <t>Доля  пациентов с острым инфарктом миокарда, которым проведено стентирование коронарных артерий, в общем количестве пациентов с острым инфарктом миокарда</t>
  </si>
  <si>
    <t>Количество проведенных выездной бригадой скорой медицинской помощи тромболизисов у пациентов с острым и повторным инфарктом миокарда в расчете на 100 пациентов с острым и повторным инфарктом миокарда, которым оказана медицинская помощь выездными бригадами скорой медицинской помощи</t>
  </si>
  <si>
    <t>Доля пациентов с острыми цереброваскулярными болезнями, госпитализированных в первые 6 часов от начала заболевания, в общем количестве госпитализированных пациентов с острыми цереброваскулярными болезнями</t>
  </si>
  <si>
    <t>Доля  пациентов с острым ишемическим инсультом, которым проведена тромболитическая терапия в первые 6 часов госпитализации, в общем количестве пациентов с острым  ишемическим инсультом</t>
  </si>
  <si>
    <t>Количество обоснованных жалоб, в том числе на отказ в оказании медицинской помощи, предоставляемой в рамках Территориальной программы</t>
  </si>
  <si>
    <t>единиц</t>
  </si>
  <si>
    <t xml:space="preserve">оказывающими медицинскую помощь в амбулаторных условиях  </t>
  </si>
  <si>
    <t xml:space="preserve">оказывающими медицинскую помощь в стационарных условиях  </t>
  </si>
  <si>
    <t xml:space="preserve">оказывающим медицинскую помощь в амбулаторных условиях  </t>
  </si>
  <si>
    <t xml:space="preserve">оказывающим медицинскую помощь в стационарных условиях </t>
  </si>
  <si>
    <t>трудоспособный возраст</t>
  </si>
  <si>
    <t>старше трудоспособного</t>
  </si>
  <si>
    <t>Областные</t>
  </si>
  <si>
    <t>Городские</t>
  </si>
  <si>
    <t>Районные</t>
  </si>
  <si>
    <t>Диспансеризация определенных групп взрослого населения</t>
  </si>
  <si>
    <t>Вакцинация (по форме №5)</t>
  </si>
  <si>
    <t>Диспансеризация  детей, оставшихся без попечения родителей и детей в трудной жизненной ситуации</t>
  </si>
  <si>
    <t>Медицинские профилактические   осмотры несовершеннолетних</t>
  </si>
  <si>
    <t>Доля детей  I и II групп здоровья, учащихся общеобразовательных школ</t>
  </si>
  <si>
    <t>Количество проведенных выездной бригадой скорой медицинской помощи тромболизисов у пациентов с острым и повторным инфарктом миокарда в, которым оказана медицинская помощь выездными бригадами скорой медицинской помощи</t>
  </si>
  <si>
    <t>Количество  госпитализированных пациентов с острыми цереброваскулярными болезнями</t>
  </si>
  <si>
    <t>кол-во, чел.</t>
  </si>
  <si>
    <t>ВСЕГО, в т.ч.</t>
  </si>
  <si>
    <t>Профили дневного стационара</t>
  </si>
  <si>
    <t>Количество пациенто-мест</t>
  </si>
  <si>
    <t>Число дней работы пациенто-места</t>
  </si>
  <si>
    <t>Профили дневного стационара при АПУ</t>
  </si>
  <si>
    <t>Структура вызовов скорой помощи                                                   с 8.00 до 17.00 часов</t>
  </si>
  <si>
    <t>Структура вызовов,  с 8.00 до 17.00 часов</t>
  </si>
  <si>
    <t xml:space="preserve">в т.ч. по профилям:     </t>
  </si>
  <si>
    <t xml:space="preserve">хирургия </t>
  </si>
  <si>
    <t xml:space="preserve">оптимизировано всего (+/-): </t>
  </si>
  <si>
    <t xml:space="preserve">XII. Фондовооруженность </t>
  </si>
  <si>
    <t xml:space="preserve">XIII. Фондооснащенность </t>
  </si>
  <si>
    <t>изменение числа коек дневного пребывания</t>
  </si>
  <si>
    <t>изменение числа ставок амбулаторного приема</t>
  </si>
  <si>
    <t>закрытие или открытие ФАПов</t>
  </si>
  <si>
    <t>при БУ</t>
  </si>
  <si>
    <t>при АПУ</t>
  </si>
  <si>
    <t>открытие офисов врача общей практики</t>
  </si>
  <si>
    <t>Стоимость основных фондов (балансовая), руб</t>
  </si>
  <si>
    <t>Стоимость основных фондов (балансовая), руб.</t>
  </si>
  <si>
    <t>Медицинские профилактические  осмотры взрослого населения</t>
  </si>
  <si>
    <t>№ п/п</t>
  </si>
  <si>
    <t>на 01.01.16</t>
  </si>
  <si>
    <t>17.1.</t>
  </si>
  <si>
    <t>17.2.</t>
  </si>
  <si>
    <t>человек</t>
  </si>
  <si>
    <t>Число умерших в трудоспособном возрасте на дому</t>
  </si>
  <si>
    <t>Общее число умерших в трудоспособном возрасте</t>
  </si>
  <si>
    <t>Число умерших в возрасте до 1 года на дому</t>
  </si>
  <si>
    <t>Общее число умерших в возрасте до 1 года</t>
  </si>
  <si>
    <t>Число умерших в возрасте  0 – 4 лет на дому</t>
  </si>
  <si>
    <t>Общее число умерших в возрасте 0 – 4 лет</t>
  </si>
  <si>
    <t>Число умерших в возрасте  0 – 17 лет на дому</t>
  </si>
  <si>
    <t>Общее число умерших в возрасте 0 – 17 лет</t>
  </si>
  <si>
    <t>Число пациентов  со злокачественными новообразованиями, состоящие на учете с момента установления диагноза 5 лет и более</t>
  </si>
  <si>
    <t>Общее число пациентов со злокачественными новообразованиями, состоящие на учете</t>
  </si>
  <si>
    <t>Общее количество выявленных случаев онкологических заболеваний в течение года</t>
  </si>
  <si>
    <t>Общее  число госпитализированных пациентов с инфарктом миокарда</t>
  </si>
  <si>
    <t>Число пациентов с острым инфарктом миокарда, которым проведена тромболитическая терапия, в общем количестве пациентов с острым инфарктом миокарда</t>
  </si>
  <si>
    <t>Число пациентов с острым инфарктом миокарда, которым проведено стентирование коронарных артерий</t>
  </si>
  <si>
    <t>Общее число пациентов с острым инфарктом миокарда</t>
  </si>
  <si>
    <t>Число пациентов с острым ишемическим инсультом, которым проведена тромболитическая терапия в первые 6 часов госпитализации</t>
  </si>
  <si>
    <t>Общее число пациентов с острым  ишемическим инсультом</t>
  </si>
  <si>
    <t>№ строки</t>
  </si>
  <si>
    <t>23.1.</t>
  </si>
  <si>
    <t>23.2.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</si>
  <si>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</si>
  <si>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</si>
  <si>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</si>
  <si>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</si>
  <si>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</si>
  <si>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</si>
  <si>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</si>
  <si>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</si>
  <si>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</si>
  <si>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</si>
  <si>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</si>
  <si>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</si>
  <si>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</si>
  <si>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</si>
  <si>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</si>
  <si>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</si>
  <si>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</si>
  <si>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</si>
  <si>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</si>
  <si>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</si>
  <si>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</si>
  <si>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</si>
  <si>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</si>
  <si>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</si>
  <si>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</si>
  <si>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</si>
  <si>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</si>
  <si>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</si>
  <si>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на 1000 родившихся живыми</t>
  </si>
  <si>
    <t>1.2.</t>
  </si>
  <si>
    <t>1.1.</t>
  </si>
  <si>
    <t>2.1.</t>
  </si>
  <si>
    <t>2.2.</t>
  </si>
  <si>
    <t>3.1.</t>
  </si>
  <si>
    <t>3.2.</t>
  </si>
  <si>
    <t>4.1.</t>
  </si>
  <si>
    <t>4.2.</t>
  </si>
  <si>
    <t>5.1.</t>
  </si>
  <si>
    <t>5.2.</t>
  </si>
  <si>
    <t>7.1.</t>
  </si>
  <si>
    <t>7.2.</t>
  </si>
  <si>
    <t>Количество впервые выявленных случаев онкологических заболеваний на ранних стадиях (I и II стадии)</t>
  </si>
  <si>
    <t>10.1.</t>
  </si>
  <si>
    <t>10.2.</t>
  </si>
  <si>
    <t>11.1.</t>
  </si>
  <si>
    <t>11.2.</t>
  </si>
  <si>
    <t>13.1.</t>
  </si>
  <si>
    <t>13.2.</t>
  </si>
  <si>
    <t>15.1.</t>
  </si>
  <si>
    <t>15.2.</t>
  </si>
  <si>
    <t>16.1.</t>
  </si>
  <si>
    <t>16.2.</t>
  </si>
  <si>
    <t>18.1.</t>
  </si>
  <si>
    <t>18.2.</t>
  </si>
  <si>
    <t>17.3.</t>
  </si>
  <si>
    <t>17.4.</t>
  </si>
  <si>
    <t>18.3.</t>
  </si>
  <si>
    <t>18.4.</t>
  </si>
  <si>
    <t>20.1.</t>
  </si>
  <si>
    <t>20.2.</t>
  </si>
  <si>
    <t>21.1.</t>
  </si>
  <si>
    <t>21.2.</t>
  </si>
  <si>
    <r>
      <t xml:space="preserve">Численность прикрепленного населения всего  </t>
    </r>
    <r>
      <rPr>
        <b/>
        <i/>
        <sz val="12"/>
        <color rgb="FF990099"/>
        <rFont val="Times New Roman"/>
        <family val="1"/>
        <charset val="204"/>
      </rPr>
      <t>(необходимо сравнить с данными ТФ ОМС)</t>
    </r>
    <r>
      <rPr>
        <b/>
        <sz val="12"/>
        <color rgb="FF990099"/>
        <rFont val="Times New Roman"/>
        <family val="1"/>
        <charset val="204"/>
      </rPr>
      <t>,</t>
    </r>
    <r>
      <rPr>
        <b/>
        <sz val="12"/>
        <rFont val="Times New Roman"/>
        <family val="1"/>
        <charset val="204"/>
      </rPr>
      <t xml:space="preserve"> в т.ч.:</t>
    </r>
  </si>
  <si>
    <t>из них имеют лицензии</t>
  </si>
  <si>
    <t>Врачебные амбулатории (в структуре ЛПУ), всего</t>
  </si>
  <si>
    <t>ОВП (в структуре ЛПУ) всего</t>
  </si>
  <si>
    <t>ФАПы (в структуре ЛПУ) всего</t>
  </si>
  <si>
    <t>оптимизировано, кол-во коек</t>
  </si>
  <si>
    <t>закрытие</t>
  </si>
  <si>
    <t>открытие</t>
  </si>
  <si>
    <t>Примечание</t>
  </si>
  <si>
    <t>Профиль</t>
  </si>
  <si>
    <t>Средние затраты на 1 день лечения в дневном стационаре, в том числе:</t>
  </si>
  <si>
    <t>Средние затраты на 1 посещение  с профилактической целью, в том числе:</t>
  </si>
  <si>
    <t>Средние затраты на 1 посещение с целью оказания неотложной помощи, в том числе:</t>
  </si>
  <si>
    <t>Средние затраты на 1 обращение по поводу заболеваний, в том числе:</t>
  </si>
  <si>
    <t>Средние затраты на 1 выезд скорой помощи, в том числе:</t>
  </si>
  <si>
    <t>Смертность населения трудоспособного возраста от болезней системы кровообращения</t>
  </si>
  <si>
    <t>Количество ФАПов, находящихся в аварийном состоянии и требующих капитального ремонта</t>
  </si>
  <si>
    <t>Общее количество ФАПов</t>
  </si>
  <si>
    <t>Доля фельдшерско-акушерских пунктов, находящихся в аварийном состоянии и требующих капитального ремонта, в общем количестве фельдшерско-акушерских пунктов</t>
  </si>
  <si>
    <t>22.1.</t>
  </si>
  <si>
    <t>22.2.</t>
  </si>
  <si>
    <t>Число  пациентов с острым и повторным инфарктом миокарда, которым оказана медицинская помощь выездными бригадами скорой медицинской помощи</t>
  </si>
  <si>
    <t>Число пациентов с острыми цереброваскулярными болезнями, госпитализированных в первые 6 часов от начала заболевания</t>
  </si>
  <si>
    <t>24.1.</t>
  </si>
  <si>
    <t>24.2.</t>
  </si>
  <si>
    <t>29.1.</t>
  </si>
  <si>
    <t>29.2.</t>
  </si>
  <si>
    <t>Медицинская организация</t>
  </si>
  <si>
    <t>Государственное задание, план-задание (случаи госпитализации)</t>
  </si>
  <si>
    <t>Исполнение государственного задания, плана-заданиея (случаи госпитализации)</t>
  </si>
  <si>
    <t>Степень выполнения объемов медицинской помощи, %</t>
  </si>
  <si>
    <t xml:space="preserve">Потери:                                                              </t>
  </si>
  <si>
    <t>Штрафные санкции:</t>
  </si>
  <si>
    <t>из них в базовой программе ОМС</t>
  </si>
  <si>
    <t>Посещения, включенные в обращения по заболеванию  (справочно)</t>
  </si>
  <si>
    <t>Посещения с профилактическими и иными целями, всего</t>
  </si>
  <si>
    <t>- медицинский осмотр</t>
  </si>
  <si>
    <t>- диспансеризация</t>
  </si>
  <si>
    <t>- разовые посещения по заболеванию</t>
  </si>
  <si>
    <t>- прочие</t>
  </si>
  <si>
    <t>Посещения в неотложной форме</t>
  </si>
  <si>
    <t>Областная</t>
  </si>
  <si>
    <t>Контакты</t>
  </si>
  <si>
    <t>Официальный адрес электронный почты</t>
  </si>
  <si>
    <t>телефон ответственного</t>
  </si>
  <si>
    <t>моб-ный тел.</t>
  </si>
  <si>
    <t>эл.почта</t>
  </si>
  <si>
    <t>ФИО ответственного за ЕСЭД</t>
  </si>
  <si>
    <t>ФИО ответственного за выгрузку АХД</t>
  </si>
  <si>
    <t>ФИО ответственного за ведение ПМУ</t>
  </si>
  <si>
    <t>ФИО ответственного за выгрузку РМР</t>
  </si>
  <si>
    <t xml:space="preserve">     из них на оплату доступа к Интернету</t>
  </si>
  <si>
    <t>в том числе не установлено</t>
  </si>
  <si>
    <t>Количество телемедицинских конференций</t>
  </si>
  <si>
    <t>Количество рабочих мест с информационными системи персональных данных</t>
  </si>
  <si>
    <t>Количество VipNet Client, в том числе для сетей с номерами</t>
  </si>
  <si>
    <t>7.1</t>
  </si>
  <si>
    <t>3219 (ЕГИСЗ)</t>
  </si>
  <si>
    <t>7.2</t>
  </si>
  <si>
    <t>1806 (МИАЦ)</t>
  </si>
  <si>
    <t>653 (ТФОМС)</t>
  </si>
  <si>
    <t>7.3</t>
  </si>
  <si>
    <t>1227(СБ)</t>
  </si>
  <si>
    <t>_____(Ваш номер)</t>
  </si>
  <si>
    <t>Программное обеспечение для бухгалтерского учета (наименование и версия)</t>
  </si>
  <si>
    <t>Антивирусное программное обеспечение (наменование/кол-во; ...)</t>
  </si>
  <si>
    <t xml:space="preserve"> - количество  месяцев, когда выгружена З/П</t>
  </si>
  <si>
    <t xml:space="preserve"> - количество  месяцев, когда выгружены проводки</t>
  </si>
  <si>
    <t>1.4. Сведения о не установленном сетевом оборудовании</t>
  </si>
  <si>
    <t>Наименование оборудования</t>
  </si>
  <si>
    <t>Кол-во</t>
  </si>
  <si>
    <t>Примечание (указать возможность передачи в другое МО)</t>
  </si>
  <si>
    <t>Наличие ПДн в БД (1-Да, 0-Нет)</t>
  </si>
  <si>
    <t>19.</t>
  </si>
  <si>
    <t>19.1.</t>
  </si>
  <si>
    <t>19.2.</t>
  </si>
  <si>
    <t>28.1.</t>
  </si>
  <si>
    <t>28.2.</t>
  </si>
  <si>
    <t>Результативность работы МО за 2016 год</t>
  </si>
  <si>
    <t>на 01.01.2017</t>
  </si>
  <si>
    <t>XI. Планируемая реорганизация оказания медицинской помощи населению МО в 2017 году</t>
  </si>
  <si>
    <t>Строительство и реконструкция в 2016 году</t>
  </si>
  <si>
    <t>Ремонты, проведенные в 2016 году</t>
  </si>
  <si>
    <t>План 2016 год</t>
  </si>
  <si>
    <t>Факт 2016  год</t>
  </si>
  <si>
    <t>Изменение количества  пациенто-мест  в 2016 году +/-</t>
  </si>
  <si>
    <t>Изменение количества  пациенто-мест  в 2016  году     (+/-)</t>
  </si>
  <si>
    <t xml:space="preserve">Количество коек на 31.12.2015 </t>
  </si>
  <si>
    <t>Количество коек на 31.12.2016</t>
  </si>
  <si>
    <t>Сокращено коек  в 2016 году +/-</t>
  </si>
  <si>
    <t>на конец 2016 года</t>
  </si>
  <si>
    <t>Принято на работу в 2016 году, человек</t>
  </si>
  <si>
    <t>Уволилось в 2016 году, человек</t>
  </si>
  <si>
    <t>Данные МО за 2016 год</t>
  </si>
  <si>
    <t>Данные область за 2015 год</t>
  </si>
  <si>
    <t>Число пациентов с инфарктом миокарда, госпитализированных в первые 12 часов от начала заболевания</t>
  </si>
  <si>
    <t>Доля пациентов с инфарктом миокарда, госпитализированных в первые 12 часов от начала заболевания, в общем  количестве госпитализированных пациентов с инфарктом миокарда</t>
  </si>
  <si>
    <t>наличие канала "Ростелеком" доступа к РС ЕГИСЗ ЯО(1-да/0-нет)</t>
  </si>
  <si>
    <t>наличие резервного канала доступа к ЕГИСЗ ЯО
(1-да/0-нет)</t>
  </si>
  <si>
    <t>провайдер резервного канала</t>
  </si>
  <si>
    <t xml:space="preserve"> тип резервного канала связи*</t>
  </si>
  <si>
    <t>скорость резервного канала, Мб</t>
  </si>
  <si>
    <t>наличие доступа к ЕГИСЗ ЯО с использованием vipnet
 (1-да/0-нет)</t>
  </si>
  <si>
    <t>Наличие Интернета
(1-да/0-нет)</t>
  </si>
  <si>
    <t>Провайдер</t>
  </si>
  <si>
    <t>Итого:</t>
  </si>
  <si>
    <t xml:space="preserve">кол-во медицинских работников, которые должны иметь доступ к иЭМК </t>
  </si>
  <si>
    <t>сетевые порты</t>
  </si>
  <si>
    <t>ПК (АТК) в отделенииях</t>
  </si>
  <si>
    <t>ПК (АТК) в приемном покое</t>
  </si>
  <si>
    <t>кол-во АРМ на этих ПК(АТК)</t>
  </si>
  <si>
    <t>в том числе АРМ с доступом к ЕГИСЗ</t>
  </si>
  <si>
    <t>принтеры</t>
  </si>
  <si>
    <t>мфу</t>
  </si>
  <si>
    <t>потребность в  ПК</t>
  </si>
  <si>
    <t>количество ПК (факт)</t>
  </si>
  <si>
    <t>ПК (АТК) в кабинетах</t>
  </si>
  <si>
    <t>ПК (АТК)  в регистратуре</t>
  </si>
  <si>
    <t>количество регистратур</t>
  </si>
  <si>
    <t xml:space="preserve">ПК (АТК) </t>
  </si>
  <si>
    <t>кол-во сотрудников (кто должен работать с информационной системой)</t>
  </si>
  <si>
    <t>кол-во сотрудников (кто должен работать с иЭМК)</t>
  </si>
  <si>
    <t>кол-во сотрудников, которые имеют доступ к АРМ с ЕГИСЗ**</t>
  </si>
  <si>
    <t>кол-во сотрудников, которые имеют доступ к АРМ с МИС</t>
  </si>
  <si>
    <t>1.1.7 Цифровое медицинское оборудование с возможностью хранения и передачи результатов исследований</t>
  </si>
  <si>
    <t xml:space="preserve">наименование цифрового медицинского оборудования </t>
  </si>
  <si>
    <t>Количество единиц цифрового диагностического медицинского оборудования всего</t>
  </si>
  <si>
    <t>Количество единиц цифрового оборудования, с которых результат исследований (заключение или изображение) передается в МИС</t>
  </si>
  <si>
    <t>Количество единиц цифрового оборудования, с которых результат исследований (заключение или изображение) передается в ЕГИСЗ</t>
  </si>
  <si>
    <t>Количество единиц цифрового оборудования, с которых результат исследований (заключение или изображение) не передается, но сохраняется в информационной системе, сопровождающей оборудование,</t>
  </si>
  <si>
    <t>Количество исследований (за 2016 год)</t>
  </si>
  <si>
    <t>Количество исследований, результат которых (заключение или изображение) передается в МИС</t>
  </si>
  <si>
    <t>Количество исследований, результат которых (заключение или изображение) передается в ЕГИСЗ</t>
  </si>
  <si>
    <t>Количество исследований, результат которых (заключение или изображение) не передается, но сохраняется в информационной системе, сопровождающей оборудование</t>
  </si>
  <si>
    <t>Маммограф</t>
  </si>
  <si>
    <t>Эндоскоп</t>
  </si>
  <si>
    <t>УЗИ</t>
  </si>
  <si>
    <t>Рентген</t>
  </si>
  <si>
    <t>Флюорограф</t>
  </si>
  <si>
    <t>МРТ</t>
  </si>
  <si>
    <t>КТ</t>
  </si>
  <si>
    <t>Ангиограф</t>
  </si>
  <si>
    <t>Лабораторные анализаторы</t>
  </si>
  <si>
    <t>Инфомат(кол-во)</t>
  </si>
  <si>
    <t>Количество телемедицинских абонентских пунктов (рабочих мест)</t>
  </si>
  <si>
    <t>Наличие телемедицинского комплекса (да/нет)</t>
  </si>
  <si>
    <t>Количество систем вдеоконференцсвязи</t>
  </si>
  <si>
    <t>Подключение к телемедицинскому порталу (да/нет)</t>
  </si>
  <si>
    <t>Количество телемедицинских консультаций всего</t>
  </si>
  <si>
    <t>в т.ч. количество телемедицинских консультаций через телемедицинский портал</t>
  </si>
  <si>
    <t>в т.ч. количество телемедицинских консультаций через телемедицинский комплекс</t>
  </si>
  <si>
    <t>в т.ч. количество телемедицинских консультаций с клиниками Ярославской области</t>
  </si>
  <si>
    <t>в т.ч. количество телемедицинских консультаций с Федеральными клиниками и клиниками других субъектов РФ через телемедицинский комплекс</t>
  </si>
  <si>
    <t>Количество врачей (педиатры, терапевты, гинекологи, ВОП, стоматологи), к которым организована запись на прием через интернет</t>
  </si>
  <si>
    <t>Количество врачей остальных специальностей, к которым организована запись на прием через интернет</t>
  </si>
  <si>
    <t>1.5 Характеристика состояние службы СМП</t>
  </si>
  <si>
    <t>Количество машин не СМП (хозяйственных, санитарных и т.д.)</t>
  </si>
  <si>
    <t>в т.ч. оснащенных системой ГЛОНАСС</t>
  </si>
  <si>
    <t>в т.ч. зарегистрированного в системе мониторинга</t>
  </si>
  <si>
    <t>в т.ч. числе зарегистрированного в системе мониторинга</t>
  </si>
  <si>
    <t>Диспетчерский пункт:</t>
  </si>
  <si>
    <t>Количество планшетных компьютеров</t>
  </si>
  <si>
    <t>Количество межсетевых экранов WG</t>
  </si>
  <si>
    <t>Количество резервных межсетевых экранов WG</t>
  </si>
  <si>
    <t>lubzrb@yandex.ru</t>
  </si>
  <si>
    <t>gbuzlubim@yandex.ru</t>
  </si>
  <si>
    <t>Небогин Константин Сергеевич</t>
  </si>
  <si>
    <t>Адрианова Татьяна Леонидовна</t>
  </si>
  <si>
    <t>Базгарева Ольга Николаевна</t>
  </si>
  <si>
    <t>(48543) 2-26-03</t>
  </si>
  <si>
    <t>(48543) 2-24-03</t>
  </si>
  <si>
    <t>http://lubimcrb.zdrav76.ru</t>
  </si>
  <si>
    <t>(48543) 2-17-53</t>
  </si>
  <si>
    <t>Ростелеком</t>
  </si>
  <si>
    <t>1мб/с</t>
  </si>
  <si>
    <t>1 мб/с</t>
  </si>
  <si>
    <t>Да</t>
  </si>
  <si>
    <t>1-С Бухгалтерия</t>
  </si>
  <si>
    <t>бухгалтерия</t>
  </si>
  <si>
    <t>ООО Ярософт</t>
  </si>
  <si>
    <t>Налогоплательщик ЮЛ</t>
  </si>
  <si>
    <t>Налоговая инспекция</t>
  </si>
  <si>
    <t>Бизнес -пак 6</t>
  </si>
  <si>
    <t>экономист</t>
  </si>
  <si>
    <t>УРМ</t>
  </si>
  <si>
    <t xml:space="preserve">Гарант </t>
  </si>
  <si>
    <t>Тарификация</t>
  </si>
  <si>
    <t>АСУ ОЯКБ</t>
  </si>
  <si>
    <t xml:space="preserve">Карта выбывшего </t>
  </si>
  <si>
    <t>статистика стационара</t>
  </si>
  <si>
    <t xml:space="preserve"> статистика поликлиники</t>
  </si>
  <si>
    <t>Движение больных и коечного фонда</t>
  </si>
  <si>
    <t>Смертность</t>
  </si>
  <si>
    <t>оргметодкабинет</t>
  </si>
  <si>
    <t>ЦРБ Углич</t>
  </si>
  <si>
    <t>Регистр сахарного диабета</t>
  </si>
  <si>
    <t>НИИ Москва</t>
  </si>
  <si>
    <t>ЛУВР</t>
  </si>
  <si>
    <t>учет льготных рецептов</t>
  </si>
  <si>
    <t>РОСНО СМО</t>
  </si>
  <si>
    <t>Заработная плата</t>
  </si>
  <si>
    <t>Выписка Льготных рецептов по ДЛО</t>
  </si>
  <si>
    <t>поликлиника</t>
  </si>
  <si>
    <t>ООО Элкор Рыбинск</t>
  </si>
  <si>
    <t>АИС ММИ</t>
  </si>
  <si>
    <t>Платные услуги</t>
  </si>
  <si>
    <t xml:space="preserve">Тарификация  </t>
  </si>
  <si>
    <t>эндокринология</t>
  </si>
  <si>
    <t>https://www.gosuslugi.ru</t>
  </si>
  <si>
    <t>НПО "Элкор"</t>
  </si>
  <si>
    <t>Нет</t>
  </si>
  <si>
    <t>1С-бухгалтерия 8</t>
  </si>
  <si>
    <t>Гарант</t>
  </si>
  <si>
    <t>Microsoft Office 2007, 2010</t>
  </si>
  <si>
    <t>Antivirus Kaspersky 2016</t>
  </si>
  <si>
    <t>ПК Медицинский персонал</t>
  </si>
  <si>
    <t>ПК ПФР</t>
  </si>
  <si>
    <t>нет</t>
  </si>
  <si>
    <t>да</t>
  </si>
  <si>
    <t xml:space="preserve">Главный врач </t>
  </si>
  <si>
    <t>Т.А.Якунина</t>
  </si>
  <si>
    <t>Базгарева О.Н., 8(48543)21203</t>
  </si>
  <si>
    <t>ГБУЗ ЯО "Любимская центральная районная больница"</t>
  </si>
  <si>
    <t xml:space="preserve">ГБУЗ ЯО «Любимская ЦРБ»,Ярославская обл., Любимский р-он, д. Останково, ул. Нефтяников,  д. 1А, Стационар </t>
  </si>
  <si>
    <t>Ярославская обл., Любимский р-он, д. Останково, ул. Нефтяников,  д. 1А, Стационар</t>
  </si>
  <si>
    <t xml:space="preserve">Ярославская обл., Любимский р-он, д. Останково, ул. Нефтяников,  д. 1А, Поликилинника </t>
  </si>
  <si>
    <t>Ярославская обл., Любимский р-он, д. Останково, ул. Нефтяников,  д. 1А, Инфекционный корпус</t>
  </si>
  <si>
    <t xml:space="preserve">Ярославская обл., Любимский р-он, д. Останково, ул. Нефтяников,  д. 1А, Поликилиника </t>
  </si>
  <si>
    <t>Ярославская обл., Любимский р-он, д. Останково, ул. Нефтяников,  д. 1А, СМП</t>
  </si>
  <si>
    <t>терапия</t>
  </si>
  <si>
    <t>гинекология</t>
  </si>
  <si>
    <t>неврология</t>
  </si>
  <si>
    <t>хирургия</t>
  </si>
  <si>
    <t>инфекционные болезни</t>
  </si>
  <si>
    <t xml:space="preserve"> </t>
  </si>
  <si>
    <t>до 20 мин.</t>
  </si>
  <si>
    <t>21-40 мин.</t>
  </si>
  <si>
    <t>Автоматический гематологический анализатор</t>
  </si>
  <si>
    <t>благотворительная помощь</t>
  </si>
  <si>
    <t xml:space="preserve">   </t>
  </si>
  <si>
    <t>2016 (план в руб.)</t>
  </si>
  <si>
    <t>Голубева Инна Олеговна</t>
  </si>
</sst>
</file>

<file path=xl/styles.xml><?xml version="1.0" encoding="utf-8"?>
<styleSheet xmlns="http://schemas.openxmlformats.org/spreadsheetml/2006/main">
  <numFmts count="7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;;;"/>
    <numFmt numFmtId="165" formatCode="0.0"/>
    <numFmt numFmtId="166" formatCode="0.0%"/>
    <numFmt numFmtId="167" formatCode="#,##0.0"/>
    <numFmt numFmtId="168" formatCode="_-* #,##0_р_._-;\-* #,##0_р_._-;_-* &quot;-&quot;??_р_._-;_-@_-"/>
  </numFmts>
  <fonts count="6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b/>
      <sz val="10"/>
      <name val="Times New Roman Cyr"/>
      <charset val="204"/>
    </font>
    <font>
      <sz val="9"/>
      <name val="Times New Roman"/>
      <family val="1"/>
      <charset val="204"/>
    </font>
    <font>
      <b/>
      <sz val="11"/>
      <name val="Arial Cyr"/>
      <charset val="204"/>
    </font>
    <font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i/>
      <sz val="11"/>
      <name val="Arial Cyr"/>
      <family val="2"/>
      <charset val="204"/>
    </font>
    <font>
      <b/>
      <i/>
      <sz val="10"/>
      <name val="Arial Cyr"/>
      <family val="2"/>
      <charset val="204"/>
    </font>
    <font>
      <sz val="11"/>
      <name val="Arial Cyr"/>
      <charset val="204"/>
    </font>
    <font>
      <sz val="11"/>
      <name val="Times New Roman Cyr"/>
      <family val="1"/>
      <charset val="204"/>
    </font>
    <font>
      <b/>
      <i/>
      <sz val="11"/>
      <name val="Times New Roman Cyr"/>
      <charset val="204"/>
    </font>
    <font>
      <b/>
      <sz val="10"/>
      <name val="Arial"/>
      <family val="2"/>
      <charset val="204"/>
    </font>
    <font>
      <b/>
      <sz val="10"/>
      <color indexed="13"/>
      <name val="Arial Cyr"/>
      <family val="2"/>
      <charset val="204"/>
    </font>
    <font>
      <b/>
      <i/>
      <sz val="8"/>
      <name val="Arial Cyr"/>
      <family val="2"/>
      <charset val="204"/>
    </font>
    <font>
      <sz val="8"/>
      <name val="Times New Roman Cyr"/>
      <family val="1"/>
      <charset val="204"/>
    </font>
    <font>
      <u/>
      <sz val="10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000000"/>
      <name val="Calibri"/>
      <family val="2"/>
      <scheme val="minor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14"/>
      <name val="Arial Cyr"/>
      <charset val="204"/>
    </font>
    <font>
      <b/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Arial Cyr"/>
      <charset val="204"/>
    </font>
    <font>
      <b/>
      <i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3"/>
      <name val="Arial Cyr"/>
      <charset val="204"/>
    </font>
    <font>
      <i/>
      <sz val="14"/>
      <name val="Arial Cyr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4" tint="-0.249977111117893"/>
      <name val="Times New Roman"/>
      <family val="1"/>
      <charset val="204"/>
    </font>
    <font>
      <sz val="14"/>
      <color theme="4" tint="-0.249977111117893"/>
      <name val="Times New Roman"/>
      <family val="1"/>
      <charset val="204"/>
    </font>
    <font>
      <sz val="11"/>
      <color theme="4" tint="-0.249977111117893"/>
      <name val="Times New Roman"/>
      <family val="1"/>
      <charset val="204"/>
    </font>
    <font>
      <sz val="11"/>
      <color rgb="FF004800"/>
      <name val="Times New Roman"/>
      <family val="1"/>
      <charset val="204"/>
    </font>
    <font>
      <sz val="12"/>
      <color rgb="FF004800"/>
      <name val="Times New Roman"/>
      <family val="1"/>
      <charset val="204"/>
    </font>
    <font>
      <sz val="14"/>
      <color rgb="FF004800"/>
      <name val="Times New Roman"/>
      <family val="1"/>
      <charset val="204"/>
    </font>
    <font>
      <sz val="14"/>
      <color rgb="FF004800"/>
      <name val="Arial Cyr"/>
      <charset val="204"/>
    </font>
    <font>
      <b/>
      <i/>
      <sz val="12"/>
      <color rgb="FF990099"/>
      <name val="Times New Roman"/>
      <family val="1"/>
      <charset val="204"/>
    </font>
    <font>
      <b/>
      <sz val="12"/>
      <color rgb="FF990099"/>
      <name val="Times New Roman"/>
      <family val="1"/>
      <charset val="204"/>
    </font>
    <font>
      <sz val="6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sz val="10"/>
      <name val="Times New Roman Cyr"/>
      <family val="1"/>
      <charset val="204"/>
    </font>
    <font>
      <sz val="12"/>
      <name val="Times New Roman Cyr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3F2E9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1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9" fillId="0" borderId="0"/>
    <xf numFmtId="0" fontId="41" fillId="0" borderId="0"/>
    <xf numFmtId="43" fontId="2" fillId="0" borderId="0" applyFont="0" applyFill="0" applyBorder="0" applyAlignment="0" applyProtection="0"/>
  </cellStyleXfs>
  <cellXfs count="590">
    <xf numFmtId="0" fontId="0" fillId="0" borderId="0" xfId="0"/>
    <xf numFmtId="0" fontId="5" fillId="0" borderId="0" xfId="0" applyFont="1" applyBorder="1" applyAlignment="1">
      <alignment horizontal="center" vertical="top" wrapText="1"/>
    </xf>
    <xf numFmtId="164" fontId="0" fillId="0" borderId="0" xfId="0" applyNumberFormat="1" applyFill="1" applyAlignment="1">
      <alignment horizontal="left" vertical="top" wrapText="1"/>
    </xf>
    <xf numFmtId="0" fontId="4" fillId="0" borderId="0" xfId="0" applyFont="1" applyFill="1"/>
    <xf numFmtId="0" fontId="0" fillId="0" borderId="0" xfId="0" applyFill="1"/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Fill="1" applyBorder="1"/>
    <xf numFmtId="0" fontId="7" fillId="0" borderId="0" xfId="0" applyFont="1" applyFill="1"/>
    <xf numFmtId="0" fontId="15" fillId="0" borderId="2" xfId="0" applyFont="1" applyFill="1" applyBorder="1"/>
    <xf numFmtId="0" fontId="2" fillId="0" borderId="0" xfId="0" applyFont="1" applyFill="1"/>
    <xf numFmtId="164" fontId="2" fillId="0" borderId="0" xfId="0" applyNumberFormat="1" applyFont="1" applyFill="1"/>
    <xf numFmtId="0" fontId="15" fillId="0" borderId="2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7" fillId="0" borderId="2" xfId="0" applyFont="1" applyFill="1" applyBorder="1" applyProtection="1">
      <protection locked="0"/>
    </xf>
    <xf numFmtId="0" fontId="15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 wrapText="1"/>
    </xf>
    <xf numFmtId="0" fontId="14" fillId="0" borderId="0" xfId="0" applyFont="1" applyFill="1" applyAlignment="1">
      <alignment horizontal="left" vertical="top"/>
    </xf>
    <xf numFmtId="0" fontId="7" fillId="0" borderId="7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Continuous" vertical="top"/>
    </xf>
    <xf numFmtId="0" fontId="15" fillId="0" borderId="4" xfId="0" applyFont="1" applyFill="1" applyBorder="1" applyAlignment="1">
      <alignment horizontal="centerContinuous" vertical="top"/>
    </xf>
    <xf numFmtId="0" fontId="0" fillId="0" borderId="7" xfId="0" applyFill="1" applyBorder="1" applyAlignment="1">
      <alignment horizontal="left" vertical="top" wrapText="1"/>
    </xf>
    <xf numFmtId="0" fontId="15" fillId="0" borderId="8" xfId="0" applyFont="1" applyFill="1" applyBorder="1" applyAlignment="1">
      <alignment horizontal="left" vertical="top"/>
    </xf>
    <xf numFmtId="0" fontId="15" fillId="0" borderId="4" xfId="0" applyFont="1" applyFill="1" applyBorder="1" applyAlignment="1">
      <alignment horizontal="left" vertical="top"/>
    </xf>
    <xf numFmtId="0" fontId="19" fillId="0" borderId="4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 wrapText="1"/>
    </xf>
    <xf numFmtId="0" fontId="20" fillId="0" borderId="8" xfId="0" applyFont="1" applyFill="1" applyBorder="1"/>
    <xf numFmtId="0" fontId="7" fillId="0" borderId="1" xfId="0" applyFont="1" applyFill="1" applyBorder="1" applyProtection="1">
      <protection locked="0"/>
    </xf>
    <xf numFmtId="0" fontId="7" fillId="0" borderId="0" xfId="0" applyFont="1" applyFill="1" applyBorder="1"/>
    <xf numFmtId="0" fontId="7" fillId="0" borderId="0" xfId="0" applyFont="1" applyFill="1" applyBorder="1" applyProtection="1">
      <protection locked="0"/>
    </xf>
    <xf numFmtId="0" fontId="12" fillId="0" borderId="0" xfId="0" applyFont="1" applyFill="1"/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wrapText="1"/>
    </xf>
    <xf numFmtId="0" fontId="2" fillId="0" borderId="0" xfId="1" applyFont="1" applyFill="1" applyBorder="1" applyAlignment="1">
      <alignment wrapText="1"/>
    </xf>
    <xf numFmtId="0" fontId="2" fillId="0" borderId="2" xfId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164" fontId="2" fillId="0" borderId="0" xfId="0" applyNumberFormat="1" applyFont="1" applyFill="1" applyAlignment="1">
      <alignment horizontal="left" vertical="top" wrapText="1"/>
    </xf>
    <xf numFmtId="164" fontId="0" fillId="0" borderId="0" xfId="0" applyNumberFormat="1" applyFill="1"/>
    <xf numFmtId="164" fontId="0" fillId="0" borderId="0" xfId="0" applyNumberFormat="1" applyFill="1" applyAlignment="1">
      <alignment horizontal="left" vertical="top"/>
    </xf>
    <xf numFmtId="0" fontId="23" fillId="0" borderId="2" xfId="0" applyFont="1" applyFill="1" applyBorder="1" applyAlignment="1">
      <alignment horizontal="right" vertical="top" wrapText="1"/>
    </xf>
    <xf numFmtId="16" fontId="18" fillId="0" borderId="11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right"/>
    </xf>
    <xf numFmtId="0" fontId="7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0" fillId="0" borderId="2" xfId="0" applyBorder="1"/>
    <xf numFmtId="0" fontId="13" fillId="0" borderId="4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0" fillId="0" borderId="0" xfId="0" applyFont="1" applyFill="1"/>
    <xf numFmtId="0" fontId="26" fillId="0" borderId="0" xfId="2" applyFont="1" applyFill="1" applyBorder="1" applyAlignment="1" applyProtection="1">
      <alignment horizontal="left"/>
      <protection locked="0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center" vertical="top" wrapText="1"/>
    </xf>
    <xf numFmtId="0" fontId="0" fillId="0" borderId="0" xfId="0" applyBorder="1"/>
    <xf numFmtId="0" fontId="13" fillId="0" borderId="2" xfId="0" applyFont="1" applyFill="1" applyBorder="1" applyAlignment="1">
      <alignment horizontal="center" vertical="top" wrapText="1"/>
    </xf>
    <xf numFmtId="0" fontId="7" fillId="0" borderId="8" xfId="0" applyFont="1" applyFill="1" applyBorder="1" applyAlignment="1" applyProtection="1">
      <alignment horizontal="center" wrapText="1"/>
      <protection locked="0"/>
    </xf>
    <xf numFmtId="0" fontId="7" fillId="0" borderId="4" xfId="0" applyFont="1" applyFill="1" applyBorder="1" applyAlignment="1" applyProtection="1">
      <alignment horizontal="center" wrapText="1"/>
      <protection locked="0"/>
    </xf>
    <xf numFmtId="0" fontId="7" fillId="0" borderId="6" xfId="0" applyFont="1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0" fontId="7" fillId="0" borderId="2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/>
    </xf>
    <xf numFmtId="0" fontId="4" fillId="0" borderId="5" xfId="0" applyFont="1" applyFill="1" applyBorder="1" applyAlignment="1">
      <alignment vertical="top" wrapText="1"/>
    </xf>
    <xf numFmtId="0" fontId="22" fillId="0" borderId="8" xfId="1" applyFont="1" applyFill="1" applyBorder="1" applyAlignment="1">
      <alignment horizontal="center" vertical="center" wrapText="1"/>
    </xf>
    <xf numFmtId="0" fontId="22" fillId="0" borderId="4" xfId="1" applyFont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0" fontId="33" fillId="0" borderId="2" xfId="0" applyFont="1" applyBorder="1" applyAlignment="1">
      <alignment horizontal="center" vertical="center" wrapText="1"/>
    </xf>
    <xf numFmtId="0" fontId="30" fillId="0" borderId="2" xfId="0" applyFont="1" applyBorder="1"/>
    <xf numFmtId="0" fontId="31" fillId="0" borderId="2" xfId="0" applyFont="1" applyFill="1" applyBorder="1" applyAlignment="1">
      <alignment horizontal="center" vertical="top" wrapText="1"/>
    </xf>
    <xf numFmtId="0" fontId="35" fillId="0" borderId="0" xfId="0" applyFont="1"/>
    <xf numFmtId="0" fontId="34" fillId="0" borderId="0" xfId="0" applyFont="1" applyBorder="1" applyAlignment="1">
      <alignment horizontal="left" vertical="top" wrapText="1"/>
    </xf>
    <xf numFmtId="0" fontId="34" fillId="0" borderId="0" xfId="0" applyFont="1" applyAlignment="1">
      <alignment horizontal="left" vertical="top" wrapText="1"/>
    </xf>
    <xf numFmtId="0" fontId="30" fillId="0" borderId="0" xfId="0" applyFont="1"/>
    <xf numFmtId="0" fontId="10" fillId="0" borderId="0" xfId="0" applyFont="1" applyAlignment="1">
      <alignment horizontal="center" wrapText="1"/>
    </xf>
    <xf numFmtId="0" fontId="10" fillId="0" borderId="0" xfId="0" applyFont="1" applyAlignment="1"/>
    <xf numFmtId="0" fontId="31" fillId="0" borderId="0" xfId="0" applyFont="1"/>
    <xf numFmtId="0" fontId="36" fillId="0" borderId="0" xfId="0" applyFont="1"/>
    <xf numFmtId="0" fontId="32" fillId="0" borderId="0" xfId="0" applyFont="1"/>
    <xf numFmtId="0" fontId="31" fillId="0" borderId="0" xfId="0" applyFont="1" applyAlignment="1">
      <alignment horizontal="justify"/>
    </xf>
    <xf numFmtId="0" fontId="32" fillId="0" borderId="0" xfId="0" applyFont="1" applyAlignment="1">
      <alignment wrapText="1"/>
    </xf>
    <xf numFmtId="0" fontId="30" fillId="0" borderId="0" xfId="0" applyFont="1" applyBorder="1"/>
    <xf numFmtId="0" fontId="10" fillId="0" borderId="0" xfId="0" applyFont="1" applyBorder="1" applyAlignment="1">
      <alignment wrapText="1"/>
    </xf>
    <xf numFmtId="0" fontId="37" fillId="0" borderId="2" xfId="0" applyFont="1" applyBorder="1" applyAlignment="1">
      <alignment vertical="top" wrapText="1"/>
    </xf>
    <xf numFmtId="165" fontId="37" fillId="0" borderId="2" xfId="0" applyNumberFormat="1" applyFont="1" applyBorder="1" applyAlignment="1">
      <alignment vertical="top" wrapText="1"/>
    </xf>
    <xf numFmtId="0" fontId="37" fillId="0" borderId="0" xfId="0" applyFont="1" applyBorder="1" applyAlignment="1">
      <alignment vertical="top" wrapText="1"/>
    </xf>
    <xf numFmtId="166" fontId="37" fillId="0" borderId="0" xfId="4" applyNumberFormat="1" applyFont="1" applyBorder="1" applyAlignment="1">
      <alignment vertical="top" wrapText="1"/>
    </xf>
    <xf numFmtId="166" fontId="33" fillId="0" borderId="0" xfId="4" applyNumberFormat="1" applyFont="1" applyBorder="1" applyAlignment="1">
      <alignment vertical="top" wrapText="1"/>
    </xf>
    <xf numFmtId="0" fontId="10" fillId="0" borderId="0" xfId="0" applyFont="1"/>
    <xf numFmtId="0" fontId="10" fillId="0" borderId="0" xfId="0" applyFont="1" applyAlignment="1">
      <alignment horizontal="left"/>
    </xf>
    <xf numFmtId="0" fontId="31" fillId="0" borderId="0" xfId="0" applyFont="1" applyBorder="1" applyAlignment="1">
      <alignment horizontal="center" vertical="center" wrapText="1"/>
    </xf>
    <xf numFmtId="0" fontId="31" fillId="0" borderId="2" xfId="0" applyFont="1" applyBorder="1" applyAlignment="1">
      <alignment vertical="top" wrapText="1"/>
    </xf>
    <xf numFmtId="0" fontId="10" fillId="0" borderId="0" xfId="0" applyFont="1" applyFill="1" applyAlignment="1">
      <alignment horizontal="center"/>
    </xf>
    <xf numFmtId="0" fontId="30" fillId="0" borderId="0" xfId="0" applyFont="1" applyFill="1"/>
    <xf numFmtId="0" fontId="10" fillId="0" borderId="0" xfId="0" applyFont="1" applyFill="1" applyAlignment="1">
      <alignment horizontal="left"/>
    </xf>
    <xf numFmtId="167" fontId="37" fillId="0" borderId="2" xfId="0" applyNumberFormat="1" applyFont="1" applyBorder="1"/>
    <xf numFmtId="1" fontId="37" fillId="0" borderId="2" xfId="0" applyNumberFormat="1" applyFont="1" applyBorder="1" applyAlignment="1">
      <alignment vertical="top" wrapText="1"/>
    </xf>
    <xf numFmtId="0" fontId="38" fillId="2" borderId="2" xfId="5" applyNumberFormat="1" applyFont="1" applyFill="1" applyBorder="1" applyAlignment="1">
      <alignment vertical="top" wrapText="1" readingOrder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top" wrapText="1"/>
    </xf>
    <xf numFmtId="0" fontId="31" fillId="0" borderId="3" xfId="0" applyFont="1" applyBorder="1" applyAlignment="1">
      <alignment horizontal="center" vertical="top" wrapText="1"/>
    </xf>
    <xf numFmtId="0" fontId="10" fillId="0" borderId="0" xfId="0" applyFont="1" applyBorder="1" applyAlignment="1"/>
    <xf numFmtId="0" fontId="32" fillId="0" borderId="0" xfId="0" applyFont="1" applyBorder="1"/>
    <xf numFmtId="0" fontId="30" fillId="0" borderId="0" xfId="0" applyFont="1" applyFill="1" applyBorder="1"/>
    <xf numFmtId="0" fontId="31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/>
    <xf numFmtId="0" fontId="31" fillId="0" borderId="0" xfId="0" applyFont="1" applyBorder="1" applyAlignment="1">
      <alignment horizontal="center"/>
    </xf>
    <xf numFmtId="0" fontId="31" fillId="0" borderId="2" xfId="0" applyFont="1" applyBorder="1"/>
    <xf numFmtId="0" fontId="31" fillId="0" borderId="2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7" fillId="0" borderId="2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wrapText="1"/>
    </xf>
    <xf numFmtId="0" fontId="37" fillId="0" borderId="2" xfId="0" applyFont="1" applyFill="1" applyBorder="1" applyAlignment="1">
      <alignment horizontal="center"/>
    </xf>
    <xf numFmtId="0" fontId="37" fillId="0" borderId="2" xfId="0" applyFont="1" applyFill="1" applyBorder="1"/>
    <xf numFmtId="0" fontId="37" fillId="0" borderId="2" xfId="0" applyFont="1" applyFill="1" applyBorder="1" applyAlignment="1">
      <alignment horizontal="center" vertical="top" wrapText="1"/>
    </xf>
    <xf numFmtId="165" fontId="37" fillId="0" borderId="2" xfId="0" applyNumberFormat="1" applyFont="1" applyFill="1" applyBorder="1" applyAlignment="1">
      <alignment horizontal="center" wrapText="1"/>
    </xf>
    <xf numFmtId="0" fontId="33" fillId="0" borderId="2" xfId="0" applyFont="1" applyFill="1" applyBorder="1" applyAlignment="1">
      <alignment horizontal="center" vertical="top" wrapText="1"/>
    </xf>
    <xf numFmtId="0" fontId="37" fillId="0" borderId="0" xfId="0" applyFont="1" applyFill="1"/>
    <xf numFmtId="0" fontId="37" fillId="0" borderId="0" xfId="0" applyFont="1" applyFill="1" applyBorder="1" applyAlignment="1">
      <alignment vertical="top"/>
    </xf>
    <xf numFmtId="0" fontId="37" fillId="0" borderId="0" xfId="0" applyFont="1" applyFill="1" applyBorder="1" applyAlignment="1">
      <alignment vertical="top" wrapText="1"/>
    </xf>
    <xf numFmtId="166" fontId="37" fillId="0" borderId="0" xfId="0" applyNumberFormat="1" applyFont="1" applyFill="1"/>
    <xf numFmtId="44" fontId="37" fillId="0" borderId="0" xfId="3" applyFont="1" applyFill="1" applyBorder="1" applyAlignment="1">
      <alignment vertical="top"/>
    </xf>
    <xf numFmtId="0" fontId="31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0" fillId="0" borderId="2" xfId="0" applyFont="1" applyBorder="1" applyAlignment="1">
      <alignment horizontal="center" vertical="top" wrapText="1"/>
    </xf>
    <xf numFmtId="0" fontId="31" fillId="0" borderId="2" xfId="0" applyFont="1" applyBorder="1" applyAlignment="1">
      <alignment horizontal="center" vertical="top" wrapText="1"/>
    </xf>
    <xf numFmtId="0" fontId="31" fillId="0" borderId="0" xfId="0" applyFont="1" applyBorder="1" applyAlignment="1">
      <alignment vertical="center" wrapText="1"/>
    </xf>
    <xf numFmtId="0" fontId="10" fillId="0" borderId="0" xfId="0" applyFont="1" applyAlignment="1">
      <alignment horizontal="left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wrapText="1"/>
    </xf>
    <xf numFmtId="0" fontId="31" fillId="0" borderId="0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31" fillId="0" borderId="0" xfId="0" applyFont="1" applyAlignment="1">
      <alignment horizontal="left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3" fillId="0" borderId="3" xfId="0" applyFont="1" applyBorder="1"/>
    <xf numFmtId="0" fontId="33" fillId="0" borderId="19" xfId="0" applyFont="1" applyBorder="1"/>
    <xf numFmtId="0" fontId="31" fillId="0" borderId="32" xfId="0" applyFont="1" applyBorder="1"/>
    <xf numFmtId="0" fontId="31" fillId="0" borderId="32" xfId="0" applyFont="1" applyBorder="1" applyAlignment="1">
      <alignment horizontal="center"/>
    </xf>
    <xf numFmtId="0" fontId="31" fillId="0" borderId="18" xfId="0" applyFont="1" applyBorder="1" applyAlignment="1">
      <alignment horizontal="center" vertical="top" wrapText="1"/>
    </xf>
    <xf numFmtId="0" fontId="31" fillId="0" borderId="20" xfId="0" applyFont="1" applyBorder="1" applyAlignment="1">
      <alignment horizontal="center" vertical="top" wrapText="1"/>
    </xf>
    <xf numFmtId="0" fontId="37" fillId="0" borderId="3" xfId="0" applyFont="1" applyBorder="1" applyAlignment="1">
      <alignment vertical="center" wrapText="1"/>
    </xf>
    <xf numFmtId="0" fontId="38" fillId="2" borderId="18" xfId="5" applyNumberFormat="1" applyFont="1" applyFill="1" applyBorder="1" applyAlignment="1">
      <alignment vertical="top" wrapText="1" readingOrder="1"/>
    </xf>
    <xf numFmtId="0" fontId="30" fillId="0" borderId="18" xfId="0" applyFont="1" applyBorder="1"/>
    <xf numFmtId="0" fontId="10" fillId="0" borderId="19" xfId="0" applyFont="1" applyFill="1" applyBorder="1" applyAlignment="1">
      <alignment horizontal="left"/>
    </xf>
    <xf numFmtId="0" fontId="30" fillId="0" borderId="32" xfId="0" applyFont="1" applyBorder="1"/>
    <xf numFmtId="0" fontId="30" fillId="0" borderId="20" xfId="0" applyFont="1" applyBorder="1"/>
    <xf numFmtId="0" fontId="31" fillId="0" borderId="19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3" fillId="0" borderId="18" xfId="0" applyFont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1" fillId="0" borderId="19" xfId="0" applyFont="1" applyBorder="1" applyAlignment="1">
      <alignment vertical="top" wrapText="1"/>
    </xf>
    <xf numFmtId="0" fontId="31" fillId="0" borderId="32" xfId="0" applyFont="1" applyFill="1" applyBorder="1" applyAlignment="1">
      <alignment horizontal="center" vertical="top" wrapText="1"/>
    </xf>
    <xf numFmtId="0" fontId="31" fillId="0" borderId="18" xfId="0" applyFont="1" applyBorder="1" applyAlignment="1">
      <alignment vertical="top" wrapText="1"/>
    </xf>
    <xf numFmtId="0" fontId="31" fillId="0" borderId="32" xfId="0" applyFont="1" applyBorder="1" applyAlignment="1">
      <alignment horizontal="center" vertical="top" wrapText="1"/>
    </xf>
    <xf numFmtId="0" fontId="10" fillId="0" borderId="0" xfId="0" applyFont="1" applyAlignment="1">
      <alignment horizontal="right"/>
    </xf>
    <xf numFmtId="0" fontId="30" fillId="0" borderId="0" xfId="0" applyFont="1" applyBorder="1" applyAlignment="1"/>
    <xf numFmtId="0" fontId="10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11" xfId="0" applyFont="1" applyBorder="1" applyAlignment="1">
      <alignment vertical="top"/>
    </xf>
    <xf numFmtId="0" fontId="3" fillId="0" borderId="18" xfId="0" applyFont="1" applyBorder="1" applyAlignment="1">
      <alignment horizontal="center" vertical="top" wrapText="1"/>
    </xf>
    <xf numFmtId="166" fontId="4" fillId="0" borderId="0" xfId="4" applyNumberFormat="1" applyFont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46" fillId="0" borderId="0" xfId="0" applyFont="1"/>
    <xf numFmtId="166" fontId="4" fillId="3" borderId="2" xfId="4" applyNumberFormat="1" applyFont="1" applyFill="1" applyBorder="1" applyAlignment="1">
      <alignment horizontal="center" vertical="top" wrapText="1"/>
    </xf>
    <xf numFmtId="166" fontId="4" fillId="5" borderId="20" xfId="4" applyNumberFormat="1" applyFont="1" applyFill="1" applyBorder="1" applyAlignment="1">
      <alignment horizontal="center" vertical="top" wrapText="1"/>
    </xf>
    <xf numFmtId="167" fontId="45" fillId="0" borderId="2" xfId="6" applyNumberFormat="1" applyFont="1" applyFill="1" applyBorder="1" applyAlignment="1" applyProtection="1">
      <alignment horizontal="center" vertical="top" wrapText="1"/>
      <protection locked="0"/>
    </xf>
    <xf numFmtId="3" fontId="45" fillId="0" borderId="2" xfId="6" applyNumberFormat="1" applyFont="1" applyFill="1" applyBorder="1" applyAlignment="1" applyProtection="1">
      <alignment horizontal="center" vertical="top" wrapText="1"/>
      <protection locked="0"/>
    </xf>
    <xf numFmtId="3" fontId="42" fillId="0" borderId="0" xfId="6" applyNumberFormat="1" applyFont="1" applyFill="1" applyBorder="1" applyAlignment="1" applyProtection="1">
      <alignment horizontal="right" vertical="top" wrapText="1"/>
      <protection locked="0"/>
    </xf>
    <xf numFmtId="167" fontId="50" fillId="0" borderId="2" xfId="6" applyNumberFormat="1" applyFont="1" applyFill="1" applyBorder="1" applyAlignment="1" applyProtection="1">
      <alignment horizontal="center" vertical="top" wrapText="1"/>
      <protection locked="0"/>
    </xf>
    <xf numFmtId="167" fontId="31" fillId="0" borderId="2" xfId="6" applyNumberFormat="1" applyFont="1" applyFill="1" applyBorder="1" applyAlignment="1" applyProtection="1">
      <alignment horizontal="center" vertical="top" wrapText="1"/>
      <protection locked="0"/>
    </xf>
    <xf numFmtId="0" fontId="43" fillId="0" borderId="33" xfId="0" applyFont="1" applyBorder="1" applyAlignment="1">
      <alignment horizontal="center" vertical="center" wrapText="1"/>
    </xf>
    <xf numFmtId="166" fontId="4" fillId="5" borderId="2" xfId="4" applyNumberFormat="1" applyFont="1" applyFill="1" applyBorder="1" applyAlignment="1">
      <alignment horizontal="center" vertical="top" wrapText="1"/>
    </xf>
    <xf numFmtId="166" fontId="4" fillId="5" borderId="32" xfId="4" applyNumberFormat="1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center" wrapText="1"/>
    </xf>
    <xf numFmtId="0" fontId="33" fillId="5" borderId="2" xfId="0" applyFont="1" applyFill="1" applyBorder="1" applyAlignment="1">
      <alignment horizontal="center" vertical="center" wrapText="1"/>
    </xf>
    <xf numFmtId="168" fontId="47" fillId="5" borderId="18" xfId="7" applyNumberFormat="1" applyFont="1" applyFill="1" applyBorder="1" applyAlignment="1">
      <alignment horizontal="center" vertical="center"/>
    </xf>
    <xf numFmtId="168" fontId="47" fillId="5" borderId="20" xfId="7" applyNumberFormat="1" applyFont="1" applyFill="1" applyBorder="1" applyAlignment="1">
      <alignment horizontal="center" vertical="center"/>
    </xf>
    <xf numFmtId="168" fontId="47" fillId="5" borderId="2" xfId="7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3" fontId="37" fillId="5" borderId="2" xfId="0" applyNumberFormat="1" applyFont="1" applyFill="1" applyBorder="1"/>
    <xf numFmtId="3" fontId="37" fillId="0" borderId="2" xfId="0" applyNumberFormat="1" applyFont="1" applyBorder="1"/>
    <xf numFmtId="3" fontId="30" fillId="0" borderId="2" xfId="0" applyNumberFormat="1" applyFont="1" applyFill="1" applyBorder="1"/>
    <xf numFmtId="3" fontId="30" fillId="0" borderId="32" xfId="0" applyNumberFormat="1" applyFont="1" applyFill="1" applyBorder="1"/>
    <xf numFmtId="3" fontId="37" fillId="5" borderId="32" xfId="0" applyNumberFormat="1" applyFont="1" applyFill="1" applyBorder="1"/>
    <xf numFmtId="165" fontId="31" fillId="0" borderId="2" xfId="6" applyNumberFormat="1" applyFont="1" applyFill="1" applyBorder="1" applyAlignment="1" applyProtection="1">
      <alignment horizontal="center" vertical="top" wrapText="1"/>
      <protection locked="0"/>
    </xf>
    <xf numFmtId="165" fontId="50" fillId="0" borderId="2" xfId="6" applyNumberFormat="1" applyFont="1" applyFill="1" applyBorder="1" applyAlignment="1" applyProtection="1">
      <alignment horizontal="center" vertical="top" wrapText="1"/>
      <protection locked="0"/>
    </xf>
    <xf numFmtId="166" fontId="31" fillId="0" borderId="2" xfId="4" applyNumberFormat="1" applyFont="1" applyFill="1" applyBorder="1" applyAlignment="1" applyProtection="1">
      <alignment horizontal="center" vertical="top" wrapText="1"/>
      <protection locked="0"/>
    </xf>
    <xf numFmtId="3" fontId="55" fillId="0" borderId="2" xfId="6" applyNumberFormat="1" applyFont="1" applyFill="1" applyBorder="1" applyAlignment="1" applyProtection="1">
      <alignment horizontal="center" vertical="top" wrapText="1"/>
      <protection locked="0"/>
    </xf>
    <xf numFmtId="3" fontId="31" fillId="0" borderId="2" xfId="6" applyNumberFormat="1" applyFont="1" applyFill="1" applyBorder="1" applyAlignment="1" applyProtection="1">
      <alignment horizontal="center" vertical="top" wrapText="1"/>
      <protection locked="0"/>
    </xf>
    <xf numFmtId="166" fontId="39" fillId="5" borderId="2" xfId="4" applyNumberFormat="1" applyFont="1" applyFill="1" applyBorder="1" applyAlignment="1" applyProtection="1">
      <alignment horizontal="center" vertical="top" wrapText="1"/>
    </xf>
    <xf numFmtId="0" fontId="59" fillId="0" borderId="2" xfId="0" applyFont="1" applyFill="1" applyBorder="1" applyAlignment="1" applyProtection="1">
      <alignment vertical="top" wrapText="1"/>
      <protection locked="0"/>
    </xf>
    <xf numFmtId="0" fontId="15" fillId="0" borderId="2" xfId="0" applyFont="1" applyFill="1" applyBorder="1" applyAlignment="1" applyProtection="1">
      <alignment horizontal="center" vertical="top" wrapText="1"/>
      <protection locked="0"/>
    </xf>
    <xf numFmtId="0" fontId="40" fillId="0" borderId="2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Protection="1">
      <protection locked="0"/>
    </xf>
    <xf numFmtId="0" fontId="59" fillId="0" borderId="2" xfId="0" applyFont="1" applyFill="1" applyBorder="1" applyAlignment="1" applyProtection="1">
      <alignment horizontal="center" vertical="top"/>
      <protection locked="0"/>
    </xf>
    <xf numFmtId="0" fontId="4" fillId="0" borderId="2" xfId="0" applyFont="1" applyFill="1" applyBorder="1" applyAlignment="1" applyProtection="1">
      <alignment horizontal="center" vertical="top"/>
      <protection locked="0"/>
    </xf>
    <xf numFmtId="0" fontId="31" fillId="0" borderId="2" xfId="0" applyFont="1" applyFill="1" applyBorder="1" applyAlignment="1" applyProtection="1">
      <alignment vertical="top"/>
      <protection locked="0"/>
    </xf>
    <xf numFmtId="0" fontId="4" fillId="0" borderId="2" xfId="0" applyFont="1" applyFill="1" applyBorder="1" applyAlignment="1" applyProtection="1">
      <alignment horizontal="center" vertical="top" wrapText="1"/>
      <protection locked="0"/>
    </xf>
    <xf numFmtId="0" fontId="52" fillId="0" borderId="2" xfId="0" applyFont="1" applyFill="1" applyBorder="1" applyAlignment="1" applyProtection="1">
      <alignment horizontal="center" vertical="top"/>
      <protection locked="0"/>
    </xf>
    <xf numFmtId="0" fontId="50" fillId="0" borderId="2" xfId="0" applyFont="1" applyFill="1" applyBorder="1" applyAlignment="1" applyProtection="1">
      <alignment horizontal="right" vertical="top" wrapText="1"/>
      <protection locked="0"/>
    </xf>
    <xf numFmtId="0" fontId="50" fillId="0" borderId="2" xfId="0" applyFont="1" applyFill="1" applyBorder="1" applyAlignment="1" applyProtection="1">
      <alignment horizontal="center" vertical="top" wrapText="1"/>
      <protection locked="0"/>
    </xf>
    <xf numFmtId="0" fontId="31" fillId="0" borderId="2" xfId="0" applyFont="1" applyFill="1" applyBorder="1" applyAlignment="1" applyProtection="1">
      <alignment vertical="top" wrapText="1"/>
      <protection locked="0"/>
    </xf>
    <xf numFmtId="0" fontId="15" fillId="0" borderId="2" xfId="0" applyFont="1" applyFill="1" applyBorder="1" applyAlignment="1" applyProtection="1">
      <alignment horizontal="center" vertical="top"/>
      <protection locked="0"/>
    </xf>
    <xf numFmtId="16" fontId="15" fillId="0" borderId="2" xfId="0" applyNumberFormat="1" applyFont="1" applyFill="1" applyBorder="1" applyAlignment="1" applyProtection="1">
      <alignment horizontal="center" vertical="top"/>
      <protection locked="0"/>
    </xf>
    <xf numFmtId="0" fontId="15" fillId="5" borderId="2" xfId="0" applyFont="1" applyFill="1" applyBorder="1" applyAlignment="1" applyProtection="1">
      <alignment horizontal="center" vertical="top"/>
      <protection locked="0"/>
    </xf>
    <xf numFmtId="0" fontId="48" fillId="5" borderId="2" xfId="0" applyFont="1" applyFill="1" applyBorder="1" applyAlignment="1" applyProtection="1">
      <alignment vertical="top" wrapText="1"/>
      <protection locked="0"/>
    </xf>
    <xf numFmtId="0" fontId="48" fillId="5" borderId="2" xfId="0" applyFont="1" applyFill="1" applyBorder="1" applyAlignment="1" applyProtection="1">
      <alignment horizontal="center" vertical="top" wrapText="1"/>
      <protection locked="0"/>
    </xf>
    <xf numFmtId="0" fontId="53" fillId="0" borderId="2" xfId="0" applyFont="1" applyFill="1" applyBorder="1" applyAlignment="1" applyProtection="1">
      <alignment horizontal="center" vertical="top"/>
      <protection locked="0"/>
    </xf>
    <xf numFmtId="0" fontId="54" fillId="0" borderId="2" xfId="0" applyFont="1" applyFill="1" applyBorder="1" applyAlignment="1" applyProtection="1">
      <alignment horizontal="right" vertical="top" wrapText="1"/>
      <protection locked="0"/>
    </xf>
    <xf numFmtId="0" fontId="54" fillId="0" borderId="2" xfId="0" applyFont="1" applyFill="1" applyBorder="1" applyAlignment="1" applyProtection="1">
      <alignment horizontal="center" vertical="top" wrapText="1"/>
      <protection locked="0"/>
    </xf>
    <xf numFmtId="1" fontId="55" fillId="0" borderId="2" xfId="0" applyNumberFormat="1" applyFont="1" applyFill="1" applyBorder="1" applyAlignment="1" applyProtection="1">
      <alignment horizontal="center" vertical="top"/>
      <protection locked="0"/>
    </xf>
    <xf numFmtId="0" fontId="56" fillId="0" borderId="2" xfId="0" applyFont="1" applyFill="1" applyBorder="1" applyAlignment="1" applyProtection="1">
      <alignment horizontal="center" vertical="top"/>
      <protection locked="0"/>
    </xf>
    <xf numFmtId="16" fontId="53" fillId="0" borderId="2" xfId="0" applyNumberFormat="1" applyFont="1" applyFill="1" applyBorder="1" applyAlignment="1" applyProtection="1">
      <alignment horizontal="center" vertical="top"/>
      <protection locked="0"/>
    </xf>
    <xf numFmtId="0" fontId="55" fillId="0" borderId="2" xfId="0" applyFont="1" applyFill="1" applyBorder="1" applyAlignment="1" applyProtection="1">
      <alignment horizontal="center" vertical="top"/>
      <protection locked="0"/>
    </xf>
    <xf numFmtId="0" fontId="31" fillId="0" borderId="2" xfId="0" applyFont="1" applyFill="1" applyBorder="1" applyAlignment="1" applyProtection="1">
      <alignment horizontal="center" vertical="top" wrapText="1"/>
      <protection locked="0"/>
    </xf>
    <xf numFmtId="0" fontId="40" fillId="0" borderId="2" xfId="0" applyFont="1" applyFill="1" applyBorder="1" applyAlignment="1" applyProtection="1">
      <alignment horizontal="right" vertical="top" wrapText="1"/>
      <protection locked="0"/>
    </xf>
    <xf numFmtId="0" fontId="31" fillId="0" borderId="2" xfId="0" applyFont="1" applyFill="1" applyBorder="1" applyAlignment="1" applyProtection="1">
      <alignment horizontal="left" vertical="top" wrapText="1"/>
      <protection locked="0"/>
    </xf>
    <xf numFmtId="0" fontId="40" fillId="0" borderId="2" xfId="0" applyFont="1" applyFill="1" applyBorder="1" applyAlignment="1" applyProtection="1">
      <alignment vertical="top" wrapText="1"/>
      <protection locked="0"/>
    </xf>
    <xf numFmtId="0" fontId="59" fillId="0" borderId="0" xfId="0" applyFont="1" applyFill="1" applyAlignment="1" applyProtection="1">
      <alignment vertical="top"/>
      <protection locked="0"/>
    </xf>
    <xf numFmtId="0" fontId="15" fillId="0" borderId="0" xfId="0" applyFont="1" applyFill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 locked="0"/>
    </xf>
    <xf numFmtId="0" fontId="10" fillId="0" borderId="2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top" wrapText="1"/>
    </xf>
    <xf numFmtId="0" fontId="31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0" fillId="0" borderId="34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166" fontId="39" fillId="5" borderId="2" xfId="4" applyNumberFormat="1" applyFont="1" applyFill="1" applyBorder="1" applyAlignment="1" applyProtection="1">
      <alignment horizontal="center" vertical="top" wrapText="1"/>
      <protection locked="0"/>
    </xf>
    <xf numFmtId="0" fontId="33" fillId="0" borderId="3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32" xfId="0" applyBorder="1"/>
    <xf numFmtId="0" fontId="10" fillId="0" borderId="0" xfId="0" applyFont="1" applyFill="1" applyBorder="1" applyAlignment="1">
      <alignment horizontal="left"/>
    </xf>
    <xf numFmtId="3" fontId="30" fillId="0" borderId="0" xfId="0" applyNumberFormat="1" applyFont="1" applyFill="1" applyBorder="1"/>
    <xf numFmtId="3" fontId="37" fillId="5" borderId="0" xfId="0" applyNumberFormat="1" applyFont="1" applyFill="1" applyBorder="1"/>
    <xf numFmtId="0" fontId="0" fillId="0" borderId="0" xfId="0" applyAlignment="1">
      <alignment horizontal="center" vertical="center"/>
    </xf>
    <xf numFmtId="0" fontId="43" fillId="0" borderId="34" xfId="0" applyFont="1" applyBorder="1" applyAlignment="1">
      <alignment horizontal="center" vertical="center" wrapText="1"/>
    </xf>
    <xf numFmtId="0" fontId="43" fillId="5" borderId="34" xfId="0" applyFont="1" applyFill="1" applyBorder="1" applyAlignment="1">
      <alignment horizontal="left" vertical="center" wrapText="1"/>
    </xf>
    <xf numFmtId="9" fontId="60" fillId="5" borderId="2" xfId="4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166" fontId="62" fillId="5" borderId="2" xfId="4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15" fillId="0" borderId="6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center"/>
      <protection locked="0"/>
    </xf>
    <xf numFmtId="0" fontId="22" fillId="0" borderId="2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wrapText="1"/>
      <protection locked="0"/>
    </xf>
    <xf numFmtId="16" fontId="0" fillId="0" borderId="2" xfId="1" quotePrefix="1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167" fontId="37" fillId="0" borderId="2" xfId="6" applyNumberFormat="1" applyFont="1" applyFill="1" applyBorder="1" applyAlignment="1" applyProtection="1">
      <alignment horizontal="center" vertical="top" wrapText="1"/>
      <protection locked="0"/>
    </xf>
    <xf numFmtId="0" fontId="31" fillId="0" borderId="2" xfId="0" applyFont="1" applyFill="1" applyBorder="1" applyAlignment="1">
      <alignment vertical="top" wrapText="1"/>
    </xf>
    <xf numFmtId="0" fontId="9" fillId="0" borderId="17" xfId="0" applyFont="1" applyFill="1" applyBorder="1" applyAlignment="1">
      <alignment horizontal="center" vertical="top" wrapText="1"/>
    </xf>
    <xf numFmtId="0" fontId="63" fillId="0" borderId="0" xfId="0" applyFont="1" applyFill="1" applyProtection="1">
      <protection locked="0"/>
    </xf>
    <xf numFmtId="167" fontId="51" fillId="0" borderId="2" xfId="6" applyNumberFormat="1" applyFont="1" applyFill="1" applyBorder="1" applyAlignment="1" applyProtection="1">
      <alignment horizontal="center" vertical="top" wrapText="1"/>
      <protection locked="0"/>
    </xf>
    <xf numFmtId="166" fontId="39" fillId="0" borderId="2" xfId="4" applyNumberFormat="1" applyFont="1" applyFill="1" applyBorder="1" applyAlignment="1" applyProtection="1">
      <alignment horizontal="center" vertical="top" wrapText="1"/>
      <protection locked="0"/>
    </xf>
    <xf numFmtId="10" fontId="48" fillId="5" borderId="2" xfId="0" applyNumberFormat="1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Alignment="1" applyProtection="1">
      <alignment vertical="top"/>
      <protection locked="0"/>
    </xf>
    <xf numFmtId="0" fontId="31" fillId="0" borderId="0" xfId="0" applyFont="1" applyFill="1" applyAlignment="1" applyProtection="1">
      <alignment vertical="top"/>
      <protection locked="0"/>
    </xf>
    <xf numFmtId="0" fontId="5" fillId="0" borderId="8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center" vertical="top" wrapText="1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19" fillId="0" borderId="8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 applyProtection="1">
      <alignment horizontal="left" wrapText="1"/>
    </xf>
    <xf numFmtId="0" fontId="15" fillId="0" borderId="6" xfId="0" applyFont="1" applyFill="1" applyBorder="1" applyAlignment="1" applyProtection="1">
      <alignment horizontal="left" wrapText="1"/>
    </xf>
    <xf numFmtId="0" fontId="15" fillId="0" borderId="4" xfId="0" applyFont="1" applyFill="1" applyBorder="1" applyAlignment="1" applyProtection="1">
      <alignment horizontal="left" wrapText="1"/>
    </xf>
    <xf numFmtId="0" fontId="2" fillId="0" borderId="2" xfId="0" applyFont="1" applyFill="1" applyBorder="1" applyAlignment="1">
      <alignment horizontal="left"/>
    </xf>
    <xf numFmtId="0" fontId="64" fillId="0" borderId="0" xfId="0" applyFont="1" applyFill="1" applyAlignment="1">
      <alignment horizontal="left" vertical="top"/>
    </xf>
    <xf numFmtId="0" fontId="15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 vertical="top" wrapText="1"/>
    </xf>
    <xf numFmtId="0" fontId="12" fillId="0" borderId="45" xfId="0" applyFont="1" applyFill="1" applyBorder="1" applyAlignment="1" applyProtection="1">
      <alignment horizontal="right" wrapText="1"/>
      <protection locked="0"/>
    </xf>
    <xf numFmtId="0" fontId="65" fillId="0" borderId="21" xfId="0" applyFont="1" applyFill="1" applyBorder="1" applyProtection="1">
      <protection locked="0"/>
    </xf>
    <xf numFmtId="0" fontId="65" fillId="0" borderId="36" xfId="0" applyFont="1" applyFill="1" applyBorder="1" applyProtection="1">
      <protection locked="0"/>
    </xf>
    <xf numFmtId="0" fontId="8" fillId="0" borderId="36" xfId="0" applyFont="1" applyFill="1" applyBorder="1" applyAlignment="1">
      <alignment horizontal="left" vertical="top" wrapText="1"/>
    </xf>
    <xf numFmtId="0" fontId="8" fillId="0" borderId="46" xfId="0" applyFont="1" applyFill="1" applyBorder="1" applyAlignment="1">
      <alignment horizontal="left" vertical="top" wrapText="1"/>
    </xf>
    <xf numFmtId="0" fontId="65" fillId="0" borderId="0" xfId="0" applyFont="1" applyFill="1" applyBorder="1" applyProtection="1">
      <protection locked="0"/>
    </xf>
    <xf numFmtId="0" fontId="8" fillId="0" borderId="0" xfId="0" applyFont="1"/>
    <xf numFmtId="0" fontId="1" fillId="0" borderId="2" xfId="0" applyFont="1" applyFill="1" applyBorder="1" applyAlignment="1">
      <alignment horizontal="left"/>
    </xf>
    <xf numFmtId="0" fontId="13" fillId="0" borderId="14" xfId="0" applyFont="1" applyFill="1" applyBorder="1" applyAlignment="1">
      <alignment horizontal="center" vertical="top" wrapText="1"/>
    </xf>
    <xf numFmtId="0" fontId="7" fillId="0" borderId="14" xfId="0" applyFont="1" applyFill="1" applyBorder="1" applyProtection="1">
      <protection locked="0"/>
    </xf>
    <xf numFmtId="0" fontId="5" fillId="0" borderId="0" xfId="1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16" fillId="0" borderId="4" xfId="2" applyFill="1" applyBorder="1" applyAlignment="1" applyProtection="1">
      <alignment horizontal="left" wrapText="1"/>
    </xf>
    <xf numFmtId="0" fontId="0" fillId="0" borderId="2" xfId="0" applyFill="1" applyBorder="1"/>
    <xf numFmtId="0" fontId="66" fillId="0" borderId="2" xfId="0" applyFont="1" applyFill="1" applyBorder="1" applyAlignment="1" applyProtection="1">
      <alignment wrapText="1"/>
      <protection locked="0"/>
    </xf>
    <xf numFmtId="0" fontId="66" fillId="0" borderId="2" xfId="0" applyFont="1" applyFill="1" applyBorder="1" applyAlignment="1" applyProtection="1">
      <alignment vertical="top" wrapText="1"/>
      <protection locked="0"/>
    </xf>
    <xf numFmtId="0" fontId="66" fillId="0" borderId="2" xfId="0" applyFont="1" applyFill="1" applyBorder="1" applyAlignment="1" applyProtection="1">
      <alignment horizontal="left" wrapText="1"/>
      <protection locked="0"/>
    </xf>
    <xf numFmtId="0" fontId="66" fillId="0" borderId="2" xfId="0" applyFont="1" applyFill="1" applyBorder="1" applyAlignment="1" applyProtection="1">
      <alignment horizontal="left" vertical="top" wrapText="1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0" fontId="0" fillId="0" borderId="2" xfId="0" applyBorder="1" applyAlignment="1">
      <alignment horizontal="right"/>
    </xf>
    <xf numFmtId="0" fontId="7" fillId="2" borderId="2" xfId="0" applyFont="1" applyFill="1" applyBorder="1" applyAlignment="1" applyProtection="1">
      <alignment horizontal="left" vertical="top" wrapText="1"/>
      <protection locked="0"/>
    </xf>
    <xf numFmtId="17" fontId="7" fillId="2" borderId="2" xfId="0" applyNumberFormat="1" applyFont="1" applyFill="1" applyBorder="1" applyAlignment="1" applyProtection="1">
      <alignment horizontal="left" vertical="top" wrapText="1"/>
      <protection locked="0"/>
    </xf>
    <xf numFmtId="0" fontId="16" fillId="0" borderId="8" xfId="2" applyFill="1" applyBorder="1" applyAlignment="1" applyProtection="1">
      <alignment horizontal="center" wrapText="1"/>
      <protection locked="0"/>
    </xf>
    <xf numFmtId="0" fontId="31" fillId="0" borderId="2" xfId="0" applyFont="1" applyBorder="1" applyAlignment="1">
      <alignment horizontal="center" vertical="top" wrapText="1"/>
    </xf>
    <xf numFmtId="0" fontId="7" fillId="0" borderId="1" xfId="0" applyFont="1" applyFill="1" applyBorder="1" applyAlignment="1" applyProtection="1">
      <alignment horizontal="center"/>
      <protection locked="0"/>
    </xf>
    <xf numFmtId="0" fontId="37" fillId="0" borderId="2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165" fontId="19" fillId="0" borderId="4" xfId="0" applyNumberFormat="1" applyFont="1" applyFill="1" applyBorder="1" applyAlignment="1">
      <alignment horizontal="center" vertical="center"/>
    </xf>
    <xf numFmtId="165" fontId="31" fillId="0" borderId="2" xfId="0" applyNumberFormat="1" applyFont="1" applyFill="1" applyBorder="1" applyAlignment="1">
      <alignment horizontal="center" vertical="top" wrapText="1"/>
    </xf>
    <xf numFmtId="9" fontId="9" fillId="0" borderId="1" xfId="0" applyNumberFormat="1" applyFont="1" applyFill="1" applyBorder="1" applyAlignment="1">
      <alignment horizontal="center" vertical="top" wrapText="1"/>
    </xf>
    <xf numFmtId="10" fontId="31" fillId="0" borderId="18" xfId="0" applyNumberFormat="1" applyFont="1" applyBorder="1"/>
    <xf numFmtId="10" fontId="31" fillId="0" borderId="20" xfId="0" applyNumberFormat="1" applyFont="1" applyBorder="1"/>
    <xf numFmtId="10" fontId="30" fillId="0" borderId="2" xfId="0" applyNumberFormat="1" applyFont="1" applyBorder="1"/>
    <xf numFmtId="0" fontId="31" fillId="0" borderId="9" xfId="0" applyFont="1" applyFill="1" applyBorder="1"/>
    <xf numFmtId="0" fontId="31" fillId="0" borderId="2" xfId="0" applyFont="1" applyBorder="1" applyAlignment="1">
      <alignment horizontal="right" vertical="top" wrapText="1"/>
    </xf>
    <xf numFmtId="0" fontId="33" fillId="0" borderId="8" xfId="0" applyFont="1" applyFill="1" applyBorder="1" applyAlignment="1">
      <alignment horizontal="center" vertical="top" wrapText="1"/>
    </xf>
    <xf numFmtId="0" fontId="33" fillId="0" borderId="6" xfId="0" applyFont="1" applyFill="1" applyBorder="1" applyAlignment="1">
      <alignment horizontal="center" vertical="top" wrapText="1"/>
    </xf>
    <xf numFmtId="0" fontId="61" fillId="0" borderId="8" xfId="0" applyFont="1" applyFill="1" applyBorder="1" applyAlignment="1">
      <alignment horizontal="center" vertical="center" wrapText="1"/>
    </xf>
    <xf numFmtId="0" fontId="61" fillId="0" borderId="4" xfId="0" applyFont="1" applyFill="1" applyBorder="1" applyAlignment="1">
      <alignment horizontal="center" vertical="center" wrapText="1"/>
    </xf>
    <xf numFmtId="0" fontId="61" fillId="0" borderId="6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 wrapText="1"/>
    </xf>
    <xf numFmtId="0" fontId="10" fillId="0" borderId="32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43" fontId="31" fillId="0" borderId="2" xfId="7" applyFont="1" applyBorder="1" applyAlignment="1">
      <alignment horizontal="center" vertical="center" wrapText="1"/>
    </xf>
    <xf numFmtId="43" fontId="31" fillId="0" borderId="18" xfId="7" applyFont="1" applyBorder="1" applyAlignment="1">
      <alignment horizontal="center" vertical="center" wrapText="1"/>
    </xf>
    <xf numFmtId="43" fontId="31" fillId="0" borderId="32" xfId="7" applyFont="1" applyBorder="1" applyAlignment="1">
      <alignment horizontal="center" vertical="center" wrapText="1"/>
    </xf>
    <xf numFmtId="43" fontId="31" fillId="0" borderId="20" xfId="7" applyFont="1" applyBorder="1" applyAlignment="1">
      <alignment horizontal="center" vertical="center" wrapText="1"/>
    </xf>
    <xf numFmtId="0" fontId="31" fillId="0" borderId="3" xfId="0" applyFont="1" applyBorder="1" applyAlignment="1">
      <alignment horizontal="left" vertical="top" wrapText="1"/>
    </xf>
    <xf numFmtId="0" fontId="31" fillId="0" borderId="2" xfId="0" applyFont="1" applyBorder="1" applyAlignment="1">
      <alignment horizontal="left" vertical="top" wrapText="1"/>
    </xf>
    <xf numFmtId="0" fontId="31" fillId="0" borderId="2" xfId="0" applyFont="1" applyBorder="1" applyAlignment="1">
      <alignment horizontal="center" vertical="top" wrapText="1"/>
    </xf>
    <xf numFmtId="0" fontId="3" fillId="0" borderId="34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top" wrapText="1"/>
    </xf>
    <xf numFmtId="0" fontId="31" fillId="0" borderId="34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5" borderId="17" xfId="0" applyFont="1" applyFill="1" applyBorder="1" applyAlignment="1">
      <alignment horizontal="center" vertical="center" wrapText="1"/>
    </xf>
    <xf numFmtId="0" fontId="31" fillId="5" borderId="18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49" fillId="0" borderId="3" xfId="0" applyFont="1" applyFill="1" applyBorder="1" applyAlignment="1">
      <alignment horizontal="right" vertical="top" wrapText="1"/>
    </xf>
    <xf numFmtId="0" fontId="49" fillId="0" borderId="2" xfId="0" applyFont="1" applyFill="1" applyBorder="1" applyAlignment="1">
      <alignment horizontal="right" vertical="top" wrapText="1"/>
    </xf>
    <xf numFmtId="0" fontId="31" fillId="0" borderId="33" xfId="0" applyFont="1" applyBorder="1" applyAlignment="1">
      <alignment horizontal="center" vertical="top" wrapText="1"/>
    </xf>
    <xf numFmtId="0" fontId="31" fillId="0" borderId="34" xfId="0" applyFont="1" applyBorder="1" applyAlignment="1">
      <alignment horizontal="center" vertical="top" wrapText="1"/>
    </xf>
    <xf numFmtId="168" fontId="10" fillId="0" borderId="2" xfId="7" applyNumberFormat="1" applyFont="1" applyBorder="1" applyAlignment="1">
      <alignment horizontal="center" vertical="center"/>
    </xf>
    <xf numFmtId="168" fontId="10" fillId="0" borderId="18" xfId="7" applyNumberFormat="1" applyFont="1" applyBorder="1" applyAlignment="1">
      <alignment horizontal="center" vertical="center"/>
    </xf>
    <xf numFmtId="168" fontId="4" fillId="0" borderId="2" xfId="7" applyNumberFormat="1" applyFont="1" applyBorder="1" applyAlignment="1">
      <alignment horizontal="center" vertical="center"/>
    </xf>
    <xf numFmtId="168" fontId="4" fillId="0" borderId="18" xfId="7" applyNumberFormat="1" applyFont="1" applyBorder="1" applyAlignment="1">
      <alignment horizontal="center" vertical="center"/>
    </xf>
    <xf numFmtId="168" fontId="4" fillId="0" borderId="32" xfId="7" applyNumberFormat="1" applyFont="1" applyBorder="1" applyAlignment="1">
      <alignment horizontal="center" vertical="center"/>
    </xf>
    <xf numFmtId="168" fontId="4" fillId="0" borderId="20" xfId="7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168" fontId="32" fillId="0" borderId="37" xfId="7" applyNumberFormat="1" applyFont="1" applyBorder="1" applyAlignment="1">
      <alignment horizontal="left" vertical="center" wrapText="1"/>
    </xf>
    <xf numFmtId="168" fontId="32" fillId="0" borderId="38" xfId="7" applyNumberFormat="1" applyFont="1" applyBorder="1" applyAlignment="1">
      <alignment horizontal="left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left" vertical="top" wrapText="1"/>
    </xf>
    <xf numFmtId="0" fontId="31" fillId="0" borderId="32" xfId="0" applyFont="1" applyBorder="1" applyAlignment="1">
      <alignment horizontal="left" vertical="top" wrapText="1"/>
    </xf>
    <xf numFmtId="0" fontId="31" fillId="0" borderId="32" xfId="0" applyFont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 wrapText="1"/>
    </xf>
    <xf numFmtId="43" fontId="6" fillId="0" borderId="2" xfId="7" applyFont="1" applyBorder="1" applyAlignment="1">
      <alignment horizontal="center" vertical="center" wrapText="1"/>
    </xf>
    <xf numFmtId="43" fontId="6" fillId="0" borderId="18" xfId="7" applyFont="1" applyBorder="1" applyAlignment="1">
      <alignment horizontal="center" vertical="center" wrapText="1"/>
    </xf>
    <xf numFmtId="0" fontId="3" fillId="0" borderId="19" xfId="0" applyFont="1" applyFill="1" applyBorder="1" applyAlignment="1">
      <alignment vertical="top" wrapText="1"/>
    </xf>
    <xf numFmtId="0" fontId="3" fillId="0" borderId="32" xfId="0" applyFont="1" applyFill="1" applyBorder="1" applyAlignment="1">
      <alignment vertical="top" wrapText="1"/>
    </xf>
    <xf numFmtId="168" fontId="3" fillId="0" borderId="32" xfId="7" applyNumberFormat="1" applyFont="1" applyBorder="1" applyAlignment="1">
      <alignment horizontal="center" vertical="center" wrapText="1"/>
    </xf>
    <xf numFmtId="168" fontId="3" fillId="0" borderId="20" xfId="7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43" fontId="10" fillId="0" borderId="2" xfId="7" applyFont="1" applyBorder="1" applyAlignment="1">
      <alignment horizontal="center" vertical="center" wrapText="1"/>
    </xf>
    <xf numFmtId="43" fontId="10" fillId="0" borderId="18" xfId="7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top" wrapText="1"/>
    </xf>
    <xf numFmtId="0" fontId="10" fillId="0" borderId="32" xfId="0" applyFont="1" applyBorder="1" applyAlignment="1">
      <alignment horizontal="left" vertical="top" wrapText="1"/>
    </xf>
    <xf numFmtId="168" fontId="10" fillId="0" borderId="32" xfId="7" applyNumberFormat="1" applyFont="1" applyBorder="1" applyAlignment="1">
      <alignment horizontal="center" vertical="center" wrapText="1"/>
    </xf>
    <xf numFmtId="168" fontId="10" fillId="0" borderId="20" xfId="7" applyNumberFormat="1" applyFont="1" applyBorder="1" applyAlignment="1">
      <alignment horizontal="center" vertical="center" wrapText="1"/>
    </xf>
    <xf numFmtId="0" fontId="10" fillId="0" borderId="33" xfId="0" applyFont="1" applyBorder="1" applyAlignment="1">
      <alignment vertical="top" wrapText="1"/>
    </xf>
    <xf numFmtId="0" fontId="10" fillId="0" borderId="34" xfId="0" applyFont="1" applyBorder="1" applyAlignment="1">
      <alignment vertical="top" wrapText="1"/>
    </xf>
    <xf numFmtId="43" fontId="3" fillId="4" borderId="34" xfId="7" applyNumberFormat="1" applyFont="1" applyFill="1" applyBorder="1" applyAlignment="1">
      <alignment horizontal="center" vertical="center" wrapText="1"/>
    </xf>
    <xf numFmtId="43" fontId="3" fillId="4" borderId="17" xfId="7" applyNumberFormat="1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left" vertical="top" wrapText="1"/>
    </xf>
    <xf numFmtId="0" fontId="10" fillId="0" borderId="34" xfId="0" applyFont="1" applyBorder="1" applyAlignment="1">
      <alignment horizontal="left" vertical="top" wrapText="1"/>
    </xf>
    <xf numFmtId="43" fontId="10" fillId="4" borderId="34" xfId="7" applyNumberFormat="1" applyFont="1" applyFill="1" applyBorder="1" applyAlignment="1">
      <alignment horizontal="center" vertical="center" wrapText="1"/>
    </xf>
    <xf numFmtId="43" fontId="10" fillId="4" borderId="17" xfId="7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0" fontId="10" fillId="0" borderId="39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7" fillId="0" borderId="2" xfId="0" applyFont="1" applyBorder="1" applyAlignment="1">
      <alignment horizontal="left" vertical="top" wrapText="1"/>
    </xf>
    <xf numFmtId="0" fontId="37" fillId="0" borderId="41" xfId="0" applyFont="1" applyBorder="1" applyAlignment="1">
      <alignment horizontal="center" vertical="top" wrapText="1"/>
    </xf>
    <xf numFmtId="0" fontId="37" fillId="0" borderId="42" xfId="0" applyFont="1" applyBorder="1" applyAlignment="1">
      <alignment horizontal="center" vertical="top" wrapText="1"/>
    </xf>
    <xf numFmtId="0" fontId="37" fillId="0" borderId="43" xfId="0" applyFont="1" applyBorder="1" applyAlignment="1">
      <alignment horizontal="center" vertical="top" wrapText="1"/>
    </xf>
    <xf numFmtId="0" fontId="37" fillId="0" borderId="44" xfId="0" applyFont="1" applyBorder="1" applyAlignment="1">
      <alignment horizontal="center" vertical="top" wrapText="1"/>
    </xf>
    <xf numFmtId="0" fontId="37" fillId="0" borderId="11" xfId="0" applyFont="1" applyBorder="1" applyAlignment="1">
      <alignment horizontal="center" vertical="top" wrapText="1"/>
    </xf>
    <xf numFmtId="0" fontId="37" fillId="0" borderId="15" xfId="0" applyFont="1" applyBorder="1" applyAlignment="1">
      <alignment horizontal="center" vertical="top" wrapText="1"/>
    </xf>
    <xf numFmtId="0" fontId="37" fillId="0" borderId="35" xfId="0" applyFont="1" applyBorder="1" applyAlignment="1">
      <alignment horizontal="left" vertical="top" wrapText="1"/>
    </xf>
    <xf numFmtId="0" fontId="37" fillId="0" borderId="4" xfId="0" applyFont="1" applyBorder="1" applyAlignment="1">
      <alignment horizontal="left" vertical="top" wrapText="1"/>
    </xf>
    <xf numFmtId="0" fontId="37" fillId="0" borderId="6" xfId="0" applyFont="1" applyBorder="1" applyAlignment="1">
      <alignment horizontal="left" vertical="top" wrapText="1"/>
    </xf>
    <xf numFmtId="0" fontId="33" fillId="0" borderId="34" xfId="0" applyFont="1" applyBorder="1" applyAlignment="1">
      <alignment horizontal="center" vertical="top" wrapText="1"/>
    </xf>
    <xf numFmtId="0" fontId="33" fillId="0" borderId="17" xfId="0" applyFont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10" fillId="0" borderId="3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34" xfId="0" applyFont="1" applyBorder="1" applyAlignment="1">
      <alignment horizontal="center" vertical="top" wrapText="1"/>
    </xf>
    <xf numFmtId="0" fontId="10" fillId="0" borderId="34" xfId="0" applyFont="1" applyFill="1" applyBorder="1" applyAlignment="1">
      <alignment horizontal="center" vertical="top" wrapText="1"/>
    </xf>
    <xf numFmtId="0" fontId="33" fillId="0" borderId="8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left" vertical="top" wrapText="1"/>
    </xf>
    <xf numFmtId="0" fontId="37" fillId="0" borderId="6" xfId="0" applyFont="1" applyFill="1" applyBorder="1" applyAlignment="1">
      <alignment horizontal="left" vertical="top" wrapText="1"/>
    </xf>
    <xf numFmtId="0" fontId="37" fillId="0" borderId="8" xfId="0" applyFont="1" applyFill="1" applyBorder="1" applyAlignment="1">
      <alignment horizontal="right" vertical="top" wrapText="1"/>
    </xf>
    <xf numFmtId="0" fontId="37" fillId="0" borderId="6" xfId="0" applyFont="1" applyFill="1" applyBorder="1" applyAlignment="1">
      <alignment horizontal="right" vertical="top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right" vertical="top" wrapText="1"/>
    </xf>
    <xf numFmtId="0" fontId="39" fillId="0" borderId="2" xfId="0" applyFont="1" applyBorder="1" applyAlignment="1">
      <alignment horizontal="right" vertical="top" wrapText="1"/>
    </xf>
    <xf numFmtId="0" fontId="39" fillId="0" borderId="19" xfId="0" applyFont="1" applyBorder="1" applyAlignment="1">
      <alignment horizontal="right" vertical="top" wrapText="1"/>
    </xf>
    <xf numFmtId="0" fontId="39" fillId="0" borderId="32" xfId="0" applyFont="1" applyBorder="1" applyAlignment="1">
      <alignment horizontal="right" vertical="top" wrapText="1"/>
    </xf>
    <xf numFmtId="0" fontId="3" fillId="0" borderId="18" xfId="0" applyFont="1" applyBorder="1" applyAlignment="1">
      <alignment horizontal="center" vertical="top" wrapText="1"/>
    </xf>
    <xf numFmtId="0" fontId="33" fillId="0" borderId="24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27" xfId="0" applyFont="1" applyBorder="1" applyAlignment="1">
      <alignment wrapText="1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10" fillId="0" borderId="22" xfId="0" applyFont="1" applyBorder="1" applyAlignment="1"/>
    <xf numFmtId="0" fontId="10" fillId="0" borderId="28" xfId="0" applyFont="1" applyBorder="1" applyAlignment="1"/>
    <xf numFmtId="0" fontId="10" fillId="0" borderId="30" xfId="0" applyFont="1" applyBorder="1" applyAlignment="1"/>
    <xf numFmtId="0" fontId="33" fillId="0" borderId="23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top"/>
    </xf>
    <xf numFmtId="0" fontId="39" fillId="0" borderId="2" xfId="0" applyFont="1" applyBorder="1" applyAlignment="1">
      <alignment horizontal="center" vertical="top"/>
    </xf>
    <xf numFmtId="0" fontId="39" fillId="0" borderId="19" xfId="0" applyFont="1" applyBorder="1" applyAlignment="1">
      <alignment horizontal="center" vertical="top"/>
    </xf>
    <xf numFmtId="0" fontId="39" fillId="0" borderId="32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3" fillId="0" borderId="3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168" fontId="34" fillId="0" borderId="2" xfId="7" applyNumberFormat="1" applyFont="1" applyBorder="1" applyAlignment="1">
      <alignment horizontal="center" vertical="center"/>
    </xf>
    <xf numFmtId="168" fontId="34" fillId="0" borderId="18" xfId="7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6" fillId="0" borderId="8" xfId="2" applyFill="1" applyBorder="1" applyAlignment="1" applyProtection="1">
      <alignment horizontal="left" wrapText="1"/>
    </xf>
    <xf numFmtId="0" fontId="15" fillId="0" borderId="4" xfId="0" applyFont="1" applyFill="1" applyBorder="1" applyAlignment="1" applyProtection="1">
      <alignment horizontal="left" wrapText="1"/>
    </xf>
    <xf numFmtId="0" fontId="15" fillId="0" borderId="6" xfId="0" applyFont="1" applyFill="1" applyBorder="1" applyAlignment="1" applyProtection="1">
      <alignment horizontal="left" wrapText="1"/>
    </xf>
    <xf numFmtId="0" fontId="15" fillId="0" borderId="8" xfId="0" applyFont="1" applyFill="1" applyBorder="1" applyAlignment="1" applyProtection="1">
      <alignment horizontal="right" wrapText="1"/>
    </xf>
    <xf numFmtId="0" fontId="15" fillId="0" borderId="4" xfId="0" applyFont="1" applyFill="1" applyBorder="1" applyAlignment="1" applyProtection="1">
      <alignment horizontal="right" wrapText="1"/>
    </xf>
    <xf numFmtId="0" fontId="15" fillId="0" borderId="8" xfId="0" applyFont="1" applyFill="1" applyBorder="1" applyAlignment="1" applyProtection="1">
      <alignment horizontal="left" wrapText="1"/>
    </xf>
    <xf numFmtId="0" fontId="16" fillId="0" borderId="2" xfId="2" applyFill="1" applyBorder="1" applyAlignment="1" applyProtection="1">
      <alignment horizontal="left"/>
    </xf>
    <xf numFmtId="0" fontId="2" fillId="0" borderId="2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0" fillId="0" borderId="16" xfId="0" applyBorder="1"/>
    <xf numFmtId="0" fontId="0" fillId="0" borderId="13" xfId="0" applyBorder="1"/>
    <xf numFmtId="0" fontId="0" fillId="0" borderId="14" xfId="0" applyBorder="1"/>
    <xf numFmtId="0" fontId="0" fillId="0" borderId="11" xfId="0" applyBorder="1"/>
    <xf numFmtId="0" fontId="0" fillId="0" borderId="15" xfId="0" applyBorder="1"/>
    <xf numFmtId="0" fontId="4" fillId="0" borderId="2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center" vertical="top" wrapText="1"/>
    </xf>
    <xf numFmtId="0" fontId="4" fillId="6" borderId="10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19" fillId="0" borderId="8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0" fontId="6" fillId="0" borderId="8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5" fillId="0" borderId="8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0" fillId="0" borderId="4" xfId="0" applyBorder="1"/>
    <xf numFmtId="0" fontId="0" fillId="0" borderId="6" xfId="0" applyBorder="1"/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3" fillId="0" borderId="11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5" fillId="0" borderId="8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/>
    </xf>
    <xf numFmtId="0" fontId="5" fillId="0" borderId="2" xfId="1" applyFont="1" applyFill="1" applyBorder="1" applyAlignment="1">
      <alignment horizontal="center" vertical="center" wrapText="1"/>
    </xf>
  </cellXfs>
  <cellStyles count="8">
    <cellStyle name="Normal" xfId="5"/>
    <cellStyle name="Гиперссылка" xfId="2" builtinId="8"/>
    <cellStyle name="Денежный" xfId="3" builtinId="4"/>
    <cellStyle name="Обычный" xfId="0" builtinId="0"/>
    <cellStyle name="Обычный 2" xfId="6"/>
    <cellStyle name="Обычный 5" xfId="1"/>
    <cellStyle name="Процентный" xfId="4" builtinId="5"/>
    <cellStyle name="Финансовый" xfId="7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3F2E9"/>
      <color rgb="FF004800"/>
      <color rgb="FF99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shunovalg/AppData/Local/Microsoft/Windows/Temporary%20Internet%20Files/Content.Outlook/0Y7B6JC1/&#1053;&#1072;%2024.12.2014%20&#1086;&#1090;%20&#1055;.&#1048;/&#1069;&#1092;&#1092;&#1077;&#1082;&#1090;&#1080;&#1074;&#1085;&#1086;&#1089;&#1090;&#1100;%20&#1079;&#1072;%202011%20&#1073;&#1083;&#1072;&#1085;&#1082;%20(2)%20(2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lga\SharedDocs\WINDOWS\&#1056;&#1072;&#1073;&#1086;&#1095;&#1080;&#1081;%20&#1089;&#1090;&#1086;&#1083;\&#1054;&#1073;&#1083;&#1072;&#1089;&#1090;&#1085;&#1099;&#1077;%20&#1091;&#1095;&#1088;&#1077;&#1078;&#1076;&#1077;&#1085;&#1080;&#1103;\&#1041;&#1083;&#1072;&#1085;&#1082;\&#1052;&#1086;&#1085;&#1080;&#1090;&#1086;&#1088;&#1080;&#1085;&#1075;%20&#1088;&#1077;&#1089;&#1091;&#1088;&#1089;&#1086;&#1074;%20&#1051;&#1055;&#1059;\&#1082;&#1082;\&#1052;&#1086;&#1085;&#1080;&#1090;&#10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lga\SharedDocs\&#1052;&#1086;&#1080;%20&#1076;&#1086;&#1082;&#1091;&#1084;&#1077;&#1085;&#1090;&#1099;\&#1052;&#1086;&#1085;&#1080;&#1090;&#1086;&#1088;&#1080;&#1085;&#1075;%20&#1088;&#1077;&#1089;&#1091;&#1088;&#1089;&#1086;&#1074;%20&#1051;&#1055;&#1059;\&#1054;&#1090;&#1095;&#1077;&#1090;%20&#1079;&#1072;%209%20&#1084;&#1077;&#1089;\&#1056;&#1099;&#1073;&#1080;&#1085;&#1089;&#1082;\M8_32001%20&#1052;&#1057;&#1063;%20&#1040;&#1054;%20%20&#1056;&#1099;&#1073;&#1080;&#1085;&#1089;&#1082;&#1080;&#1077;%20&#1052;&#1086;&#1090;&#1086;&#1088;&#1099;%20,%20&#1075;.%20&#1056;&#1099;&#1073;&#1080;&#1085;&#1089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shunovalg/AppData/Local/Microsoft/Windows/Temporary%20Internet%20Files/Content.Outlook/0Y7B6JC1/&#1095;&#1072;&#1089;&#1090;&#1100;%20&#1101;&#1092;&#1092;&#1077;&#1082;&#1090;&#1080;&#1074;&#1085;&#1086;&#1089;&#1090;&#108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shunovalg/AppData/Local/Microsoft/Windows/Temporary%20Internet%20Files/Content.Outlook/0Y7B6JC1/&#1053;&#1072;%2024.12.2014%20&#1086;&#1090;%20&#1055;.&#1048;/&#1095;&#1072;&#1089;&#1090;&#1100;%20&#1101;&#1092;&#1092;&#1077;&#1082;&#1090;&#1080;&#1074;&#1085;&#1086;&#1089;&#1090;&#108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к"/>
      <sheetName val="Спр.ЛПУ"/>
      <sheetName val="Разделы I-III"/>
      <sheetName val="Раздел IV-V(1)"/>
      <sheetName val="Раздел V(2.1-2.2)"/>
      <sheetName val="Раздел V(2.3-4)"/>
      <sheetName val="Раздел VI-VII"/>
      <sheetName val="Раздел VII(2.1)"/>
      <sheetName val="ПЕЧАТЬ"/>
      <sheetName val="PRK"/>
      <sheetName val="Module1"/>
      <sheetName val="Module2"/>
      <sheetName val="Module3"/>
      <sheetName val="Лист1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е сведения"/>
      <sheetName val="Заказ"/>
    </sheetNames>
    <sheetDataSet>
      <sheetData sheetId="0">
        <row r="23">
          <cell r="H23" t="str">
            <v>Кредитная карта 1</v>
          </cell>
        </row>
        <row r="24">
          <cell r="H24" t="str">
            <v>Кредитная карта 2</v>
          </cell>
        </row>
        <row r="25">
          <cell r="H25" t="str">
            <v>Кредитная карта 3</v>
          </cell>
        </row>
      </sheetData>
      <sheetData sheetId="1">
        <row r="39">
          <cell r="E39">
            <v>1</v>
          </cell>
        </row>
        <row r="40">
          <cell r="E4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ИКФ"/>
    </sheetNames>
    <sheetDataSet>
      <sheetData sheetId="0">
        <row r="15">
          <cell r="F15" t="str">
            <v/>
          </cell>
          <cell r="H15" t="str">
            <v/>
          </cell>
          <cell r="J15" t="str">
            <v/>
          </cell>
          <cell r="M15" t="str">
            <v/>
          </cell>
          <cell r="O15" t="str">
            <v/>
          </cell>
          <cell r="Q15" t="str">
            <v/>
          </cell>
          <cell r="S15" t="str">
            <v/>
          </cell>
          <cell r="U15" t="str">
            <v/>
          </cell>
        </row>
        <row r="16">
          <cell r="B16">
            <v>278.5</v>
          </cell>
          <cell r="C16">
            <v>17</v>
          </cell>
          <cell r="D16">
            <v>1539</v>
          </cell>
          <cell r="F16">
            <v>0</v>
          </cell>
          <cell r="H16">
            <v>0</v>
          </cell>
          <cell r="I16">
            <v>149</v>
          </cell>
          <cell r="J16">
            <v>9.6816114359974002</v>
          </cell>
          <cell r="K16">
            <v>1379</v>
          </cell>
          <cell r="L16">
            <v>160</v>
          </cell>
          <cell r="M16">
            <v>10.396361273554255</v>
          </cell>
          <cell r="N16">
            <v>91</v>
          </cell>
          <cell r="O16">
            <v>5.912930474333983</v>
          </cell>
          <cell r="P16">
            <v>583</v>
          </cell>
          <cell r="Q16">
            <v>37.881741390513319</v>
          </cell>
          <cell r="R16">
            <v>865</v>
          </cell>
          <cell r="S16">
            <v>56.205328135152698</v>
          </cell>
          <cell r="U16">
            <v>0</v>
          </cell>
        </row>
        <row r="17">
          <cell r="F17" t="str">
            <v/>
          </cell>
          <cell r="H17" t="str">
            <v/>
          </cell>
          <cell r="J17" t="str">
            <v/>
          </cell>
          <cell r="M17" t="str">
            <v/>
          </cell>
          <cell r="O17" t="str">
            <v/>
          </cell>
          <cell r="Q17" t="str">
            <v/>
          </cell>
          <cell r="S17" t="str">
            <v/>
          </cell>
          <cell r="U17" t="str">
            <v/>
          </cell>
        </row>
        <row r="18">
          <cell r="F18" t="str">
            <v/>
          </cell>
          <cell r="H18" t="str">
            <v/>
          </cell>
          <cell r="J18" t="str">
            <v/>
          </cell>
          <cell r="M18" t="str">
            <v/>
          </cell>
          <cell r="O18" t="str">
            <v/>
          </cell>
          <cell r="Q18" t="str">
            <v/>
          </cell>
          <cell r="S18" t="str">
            <v/>
          </cell>
          <cell r="U18" t="str">
            <v/>
          </cell>
        </row>
        <row r="20">
          <cell r="F20" t="str">
            <v/>
          </cell>
          <cell r="H20" t="str">
            <v/>
          </cell>
          <cell r="J20" t="str">
            <v/>
          </cell>
          <cell r="M20" t="str">
            <v/>
          </cell>
          <cell r="O20" t="str">
            <v/>
          </cell>
          <cell r="Q20" t="str">
            <v/>
          </cell>
          <cell r="S20" t="str">
            <v/>
          </cell>
          <cell r="U20" t="str">
            <v/>
          </cell>
        </row>
        <row r="21">
          <cell r="F21" t="str">
            <v/>
          </cell>
          <cell r="H21" t="str">
            <v/>
          </cell>
          <cell r="J21" t="str">
            <v/>
          </cell>
          <cell r="M21" t="str">
            <v/>
          </cell>
          <cell r="O21" t="str">
            <v/>
          </cell>
          <cell r="Q21" t="str">
            <v/>
          </cell>
          <cell r="S21" t="str">
            <v/>
          </cell>
          <cell r="U21" t="str">
            <v/>
          </cell>
        </row>
        <row r="23">
          <cell r="F23" t="str">
            <v/>
          </cell>
          <cell r="H23" t="str">
            <v/>
          </cell>
          <cell r="J23" t="str">
            <v/>
          </cell>
          <cell r="M23" t="str">
            <v/>
          </cell>
          <cell r="O23" t="str">
            <v/>
          </cell>
          <cell r="Q23" t="str">
            <v/>
          </cell>
          <cell r="S23" t="str">
            <v/>
          </cell>
          <cell r="U23" t="str">
            <v/>
          </cell>
        </row>
        <row r="24">
          <cell r="F24" t="str">
            <v/>
          </cell>
          <cell r="H24" t="str">
            <v/>
          </cell>
          <cell r="J24" t="str">
            <v/>
          </cell>
          <cell r="M24" t="str">
            <v/>
          </cell>
          <cell r="O24" t="str">
            <v/>
          </cell>
          <cell r="Q24" t="str">
            <v/>
          </cell>
          <cell r="S24" t="str">
            <v/>
          </cell>
          <cell r="U24" t="str">
            <v/>
          </cell>
        </row>
        <row r="26">
          <cell r="F26" t="str">
            <v/>
          </cell>
          <cell r="H26" t="str">
            <v/>
          </cell>
          <cell r="J26" t="str">
            <v/>
          </cell>
          <cell r="M26" t="str">
            <v/>
          </cell>
          <cell r="O26" t="str">
            <v/>
          </cell>
          <cell r="Q26" t="str">
            <v/>
          </cell>
          <cell r="S26" t="str">
            <v/>
          </cell>
          <cell r="U26" t="str">
            <v/>
          </cell>
        </row>
        <row r="27">
          <cell r="F27" t="str">
            <v/>
          </cell>
          <cell r="H27" t="str">
            <v/>
          </cell>
          <cell r="J27" t="str">
            <v/>
          </cell>
          <cell r="M27" t="str">
            <v/>
          </cell>
          <cell r="O27" t="str">
            <v/>
          </cell>
          <cell r="Q27" t="str">
            <v/>
          </cell>
          <cell r="S27" t="str">
            <v/>
          </cell>
          <cell r="U27" t="str">
            <v/>
          </cell>
        </row>
        <row r="40">
          <cell r="B40">
            <v>320.60000000000002</v>
          </cell>
          <cell r="C40">
            <v>13.7</v>
          </cell>
        </row>
        <row r="41">
          <cell r="B41">
            <v>320.60000000000002</v>
          </cell>
          <cell r="C41">
            <v>13.7</v>
          </cell>
        </row>
        <row r="77">
          <cell r="B77">
            <v>280.89999999999998</v>
          </cell>
          <cell r="C77">
            <v>18.2</v>
          </cell>
        </row>
        <row r="78">
          <cell r="B78">
            <v>280.89999999999998</v>
          </cell>
          <cell r="C78">
            <v>18.2</v>
          </cell>
        </row>
        <row r="81">
          <cell r="F81" t="str">
            <v/>
          </cell>
          <cell r="H81" t="str">
            <v/>
          </cell>
          <cell r="J81" t="str">
            <v/>
          </cell>
          <cell r="M81" t="str">
            <v/>
          </cell>
          <cell r="O81" t="str">
            <v/>
          </cell>
          <cell r="Q81" t="str">
            <v/>
          </cell>
          <cell r="S81" t="str">
            <v/>
          </cell>
          <cell r="U81" t="str">
            <v/>
          </cell>
        </row>
        <row r="82">
          <cell r="F82" t="str">
            <v/>
          </cell>
          <cell r="H82" t="str">
            <v/>
          </cell>
          <cell r="J82" t="str">
            <v/>
          </cell>
          <cell r="M82" t="str">
            <v/>
          </cell>
          <cell r="O82" t="str">
            <v/>
          </cell>
          <cell r="Q82" t="str">
            <v/>
          </cell>
          <cell r="S82" t="str">
            <v/>
          </cell>
          <cell r="U82" t="str">
            <v/>
          </cell>
        </row>
        <row r="83">
          <cell r="F83" t="str">
            <v/>
          </cell>
          <cell r="H83" t="str">
            <v/>
          </cell>
          <cell r="J83" t="str">
            <v/>
          </cell>
          <cell r="M83" t="str">
            <v/>
          </cell>
          <cell r="O83" t="str">
            <v/>
          </cell>
          <cell r="Q83" t="str">
            <v/>
          </cell>
          <cell r="S83" t="str">
            <v/>
          </cell>
          <cell r="U83" t="str">
            <v/>
          </cell>
        </row>
        <row r="84">
          <cell r="F84" t="str">
            <v/>
          </cell>
          <cell r="H84" t="str">
            <v/>
          </cell>
          <cell r="J84" t="str">
            <v/>
          </cell>
          <cell r="M84" t="str">
            <v/>
          </cell>
          <cell r="O84" t="str">
            <v/>
          </cell>
          <cell r="Q84" t="str">
            <v/>
          </cell>
          <cell r="S84" t="str">
            <v/>
          </cell>
          <cell r="U84" t="str">
            <v/>
          </cell>
        </row>
        <row r="86">
          <cell r="F86" t="str">
            <v/>
          </cell>
          <cell r="H86" t="str">
            <v/>
          </cell>
          <cell r="J86" t="str">
            <v/>
          </cell>
          <cell r="M86" t="str">
            <v/>
          </cell>
          <cell r="O86" t="str">
            <v/>
          </cell>
          <cell r="Q86" t="str">
            <v/>
          </cell>
          <cell r="S86" t="str">
            <v/>
          </cell>
          <cell r="U86" t="str">
            <v/>
          </cell>
        </row>
        <row r="87">
          <cell r="F87" t="str">
            <v/>
          </cell>
          <cell r="H87" t="str">
            <v/>
          </cell>
          <cell r="J87" t="str">
            <v/>
          </cell>
          <cell r="M87" t="str">
            <v/>
          </cell>
          <cell r="O87" t="str">
            <v/>
          </cell>
          <cell r="Q87" t="str">
            <v/>
          </cell>
          <cell r="S87" t="str">
            <v/>
          </cell>
          <cell r="U87" t="str">
            <v/>
          </cell>
        </row>
        <row r="89">
          <cell r="F89" t="str">
            <v/>
          </cell>
          <cell r="H89" t="str">
            <v/>
          </cell>
          <cell r="J89" t="str">
            <v/>
          </cell>
          <cell r="M89" t="str">
            <v/>
          </cell>
          <cell r="O89" t="str">
            <v/>
          </cell>
          <cell r="Q89" t="str">
            <v/>
          </cell>
          <cell r="S89" t="str">
            <v/>
          </cell>
          <cell r="U89" t="str">
            <v/>
          </cell>
        </row>
        <row r="90">
          <cell r="F90" t="str">
            <v/>
          </cell>
          <cell r="H90" t="str">
            <v/>
          </cell>
          <cell r="J90" t="str">
            <v/>
          </cell>
          <cell r="M90" t="str">
            <v/>
          </cell>
          <cell r="O90" t="str">
            <v/>
          </cell>
          <cell r="Q90" t="str">
            <v/>
          </cell>
          <cell r="S90" t="str">
            <v/>
          </cell>
          <cell r="U90" t="str">
            <v/>
          </cell>
        </row>
        <row r="92">
          <cell r="F92" t="str">
            <v/>
          </cell>
          <cell r="H92" t="str">
            <v/>
          </cell>
          <cell r="J92" t="str">
            <v/>
          </cell>
          <cell r="M92" t="str">
            <v/>
          </cell>
          <cell r="O92" t="str">
            <v/>
          </cell>
          <cell r="Q92" t="str">
            <v/>
          </cell>
          <cell r="S92" t="str">
            <v/>
          </cell>
          <cell r="U92" t="str">
            <v/>
          </cell>
        </row>
        <row r="93">
          <cell r="F93" t="str">
            <v/>
          </cell>
          <cell r="H93" t="str">
            <v/>
          </cell>
          <cell r="J93" t="str">
            <v/>
          </cell>
          <cell r="M93" t="str">
            <v/>
          </cell>
          <cell r="O93" t="str">
            <v/>
          </cell>
          <cell r="Q93" t="str">
            <v/>
          </cell>
          <cell r="S93" t="str">
            <v/>
          </cell>
          <cell r="U93" t="str">
            <v/>
          </cell>
        </row>
        <row r="94">
          <cell r="F94" t="str">
            <v/>
          </cell>
          <cell r="H94" t="str">
            <v/>
          </cell>
          <cell r="J94" t="str">
            <v/>
          </cell>
          <cell r="M94" t="str">
            <v/>
          </cell>
          <cell r="O94" t="str">
            <v/>
          </cell>
          <cell r="Q94" t="str">
            <v/>
          </cell>
          <cell r="S94" t="str">
            <v/>
          </cell>
          <cell r="U94" t="str">
            <v/>
          </cell>
        </row>
        <row r="95">
          <cell r="F95" t="str">
            <v/>
          </cell>
          <cell r="H95" t="str">
            <v/>
          </cell>
          <cell r="J95" t="str">
            <v/>
          </cell>
          <cell r="M95" t="str">
            <v/>
          </cell>
          <cell r="O95" t="str">
            <v/>
          </cell>
          <cell r="Q95" t="str">
            <v/>
          </cell>
          <cell r="S95" t="str">
            <v/>
          </cell>
          <cell r="U95" t="str">
            <v/>
          </cell>
        </row>
        <row r="96">
          <cell r="F96" t="str">
            <v/>
          </cell>
          <cell r="H96" t="str">
            <v/>
          </cell>
          <cell r="J96" t="str">
            <v/>
          </cell>
          <cell r="M96" t="str">
            <v/>
          </cell>
          <cell r="O96" t="str">
            <v/>
          </cell>
          <cell r="Q96" t="str">
            <v/>
          </cell>
          <cell r="S96" t="str">
            <v/>
          </cell>
          <cell r="U96" t="str">
            <v/>
          </cell>
        </row>
        <row r="97">
          <cell r="F97" t="str">
            <v/>
          </cell>
          <cell r="H97" t="str">
            <v/>
          </cell>
          <cell r="J97" t="str">
            <v/>
          </cell>
          <cell r="M97" t="str">
            <v/>
          </cell>
          <cell r="O97" t="str">
            <v/>
          </cell>
          <cell r="Q97" t="str">
            <v/>
          </cell>
          <cell r="S97" t="str">
            <v/>
          </cell>
          <cell r="U97" t="str">
            <v/>
          </cell>
        </row>
        <row r="98">
          <cell r="F98" t="str">
            <v/>
          </cell>
          <cell r="H98" t="str">
            <v/>
          </cell>
          <cell r="J98" t="str">
            <v/>
          </cell>
          <cell r="M98" t="str">
            <v/>
          </cell>
          <cell r="O98" t="str">
            <v/>
          </cell>
          <cell r="Q98" t="str">
            <v/>
          </cell>
          <cell r="S98" t="str">
            <v/>
          </cell>
          <cell r="U98" t="str">
            <v/>
          </cell>
        </row>
        <row r="99">
          <cell r="F99" t="str">
            <v/>
          </cell>
          <cell r="H99" t="str">
            <v/>
          </cell>
          <cell r="J99" t="str">
            <v/>
          </cell>
          <cell r="M99" t="str">
            <v/>
          </cell>
          <cell r="O99" t="str">
            <v/>
          </cell>
          <cell r="Q99" t="str">
            <v/>
          </cell>
          <cell r="S99" t="str">
            <v/>
          </cell>
          <cell r="U99" t="str">
            <v/>
          </cell>
        </row>
        <row r="101">
          <cell r="F101" t="str">
            <v/>
          </cell>
          <cell r="H101" t="str">
            <v/>
          </cell>
          <cell r="J101" t="str">
            <v/>
          </cell>
          <cell r="M101" t="str">
            <v/>
          </cell>
          <cell r="O101" t="str">
            <v/>
          </cell>
          <cell r="Q101" t="str">
            <v/>
          </cell>
          <cell r="S101" t="str">
            <v/>
          </cell>
          <cell r="U101" t="str">
            <v/>
          </cell>
        </row>
        <row r="102">
          <cell r="F102" t="str">
            <v/>
          </cell>
          <cell r="H102" t="str">
            <v/>
          </cell>
          <cell r="J102" t="str">
            <v/>
          </cell>
          <cell r="M102" t="str">
            <v/>
          </cell>
          <cell r="O102" t="str">
            <v/>
          </cell>
          <cell r="Q102" t="str">
            <v/>
          </cell>
          <cell r="S102" t="str">
            <v/>
          </cell>
          <cell r="U102" t="str">
            <v/>
          </cell>
        </row>
        <row r="103">
          <cell r="B103">
            <v>201.4</v>
          </cell>
          <cell r="C103">
            <v>20.6</v>
          </cell>
        </row>
        <row r="104">
          <cell r="B104">
            <v>201.4</v>
          </cell>
          <cell r="C104">
            <v>20.6</v>
          </cell>
          <cell r="D104">
            <v>242</v>
          </cell>
          <cell r="F104">
            <v>0</v>
          </cell>
          <cell r="H104">
            <v>0</v>
          </cell>
          <cell r="I104">
            <v>48</v>
          </cell>
          <cell r="J104">
            <v>19.834710743801654</v>
          </cell>
          <cell r="K104">
            <v>235</v>
          </cell>
          <cell r="L104">
            <v>7</v>
          </cell>
          <cell r="M104">
            <v>2.8925619834710745</v>
          </cell>
          <cell r="N104">
            <v>8</v>
          </cell>
          <cell r="O104">
            <v>3.3057851239669422</v>
          </cell>
          <cell r="P104">
            <v>63</v>
          </cell>
          <cell r="Q104">
            <v>26.033057851239672</v>
          </cell>
          <cell r="R104">
            <v>171</v>
          </cell>
          <cell r="S104">
            <v>70.661157024793383</v>
          </cell>
          <cell r="U104">
            <v>0</v>
          </cell>
        </row>
        <row r="105">
          <cell r="F105" t="str">
            <v/>
          </cell>
          <cell r="H105" t="str">
            <v/>
          </cell>
          <cell r="J105" t="str">
            <v/>
          </cell>
          <cell r="M105" t="str">
            <v/>
          </cell>
          <cell r="O105" t="str">
            <v/>
          </cell>
          <cell r="Q105" t="str">
            <v/>
          </cell>
          <cell r="S105" t="str">
            <v/>
          </cell>
          <cell r="U105" t="str">
            <v/>
          </cell>
        </row>
        <row r="107">
          <cell r="F107" t="str">
            <v/>
          </cell>
          <cell r="H107" t="str">
            <v/>
          </cell>
          <cell r="J107" t="str">
            <v/>
          </cell>
          <cell r="M107" t="str">
            <v/>
          </cell>
          <cell r="O107" t="str">
            <v/>
          </cell>
          <cell r="Q107" t="str">
            <v/>
          </cell>
          <cell r="S107" t="str">
            <v/>
          </cell>
          <cell r="U107" t="str">
            <v/>
          </cell>
        </row>
        <row r="108">
          <cell r="F108" t="str">
            <v/>
          </cell>
          <cell r="H108" t="str">
            <v/>
          </cell>
          <cell r="J108" t="str">
            <v/>
          </cell>
          <cell r="M108" t="str">
            <v/>
          </cell>
          <cell r="O108" t="str">
            <v/>
          </cell>
          <cell r="Q108" t="str">
            <v/>
          </cell>
          <cell r="S108" t="str">
            <v/>
          </cell>
          <cell r="U108" t="str">
            <v/>
          </cell>
        </row>
        <row r="109">
          <cell r="F109" t="str">
            <v/>
          </cell>
          <cell r="H109" t="str">
            <v/>
          </cell>
          <cell r="J109" t="str">
            <v/>
          </cell>
          <cell r="M109" t="str">
            <v/>
          </cell>
          <cell r="O109" t="str">
            <v/>
          </cell>
          <cell r="Q109" t="str">
            <v/>
          </cell>
          <cell r="S109" t="str">
            <v/>
          </cell>
          <cell r="U109" t="str">
            <v/>
          </cell>
        </row>
        <row r="110">
          <cell r="F110" t="str">
            <v/>
          </cell>
          <cell r="H110" t="str">
            <v/>
          </cell>
          <cell r="J110" t="str">
            <v/>
          </cell>
          <cell r="M110" t="str">
            <v/>
          </cell>
          <cell r="O110" t="str">
            <v/>
          </cell>
          <cell r="Q110" t="str">
            <v/>
          </cell>
          <cell r="S110" t="str">
            <v/>
          </cell>
          <cell r="U110" t="str">
            <v/>
          </cell>
        </row>
        <row r="111">
          <cell r="F111" t="str">
            <v/>
          </cell>
          <cell r="H111" t="str">
            <v/>
          </cell>
          <cell r="J111" t="str">
            <v/>
          </cell>
          <cell r="M111" t="str">
            <v/>
          </cell>
          <cell r="O111" t="str">
            <v/>
          </cell>
          <cell r="Q111" t="str">
            <v/>
          </cell>
          <cell r="S111" t="str">
            <v/>
          </cell>
          <cell r="U111" t="str">
            <v/>
          </cell>
        </row>
        <row r="112">
          <cell r="F112" t="str">
            <v/>
          </cell>
          <cell r="H112" t="str">
            <v/>
          </cell>
          <cell r="J112" t="str">
            <v/>
          </cell>
          <cell r="M112" t="str">
            <v/>
          </cell>
          <cell r="O112" t="str">
            <v/>
          </cell>
          <cell r="Q112" t="str">
            <v/>
          </cell>
          <cell r="S112" t="str">
            <v/>
          </cell>
          <cell r="U112" t="str">
            <v/>
          </cell>
        </row>
        <row r="113">
          <cell r="F113" t="str">
            <v/>
          </cell>
          <cell r="H113" t="str">
            <v/>
          </cell>
          <cell r="J113" t="str">
            <v/>
          </cell>
          <cell r="M113" t="str">
            <v/>
          </cell>
          <cell r="O113" t="str">
            <v/>
          </cell>
          <cell r="Q113" t="str">
            <v/>
          </cell>
          <cell r="S113" t="str">
            <v/>
          </cell>
          <cell r="U113" t="str">
            <v/>
          </cell>
        </row>
        <row r="115">
          <cell r="F115" t="str">
            <v/>
          </cell>
          <cell r="H115" t="str">
            <v/>
          </cell>
          <cell r="J115" t="str">
            <v/>
          </cell>
          <cell r="M115" t="str">
            <v/>
          </cell>
          <cell r="O115" t="str">
            <v/>
          </cell>
          <cell r="Q115" t="str">
            <v/>
          </cell>
          <cell r="S115" t="str">
            <v/>
          </cell>
          <cell r="U115" t="str">
            <v/>
          </cell>
        </row>
        <row r="116">
          <cell r="F116" t="str">
            <v/>
          </cell>
          <cell r="H116" t="str">
            <v/>
          </cell>
          <cell r="J116" t="str">
            <v/>
          </cell>
          <cell r="M116" t="str">
            <v/>
          </cell>
          <cell r="O116" t="str">
            <v/>
          </cell>
          <cell r="Q116" t="str">
            <v/>
          </cell>
          <cell r="S116" t="str">
            <v/>
          </cell>
          <cell r="U116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VI-VII"/>
      <sheetName val="Раздел VII(2.1)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VI-VII"/>
      <sheetName val="Раздел VII(2.1)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lubzrb@yandex.ru" TargetMode="External"/><Relationship Id="rId13" Type="http://schemas.openxmlformats.org/officeDocument/2006/relationships/comments" Target="../comments1.xml"/><Relationship Id="rId3" Type="http://schemas.openxmlformats.org/officeDocument/2006/relationships/hyperlink" Target="http://lubimcrb.zdrav76.ru/" TargetMode="External"/><Relationship Id="rId7" Type="http://schemas.openxmlformats.org/officeDocument/2006/relationships/hyperlink" Target="mailto:lubzrb@yandex.ru" TargetMode="External"/><Relationship Id="rId12" Type="http://schemas.openxmlformats.org/officeDocument/2006/relationships/vmlDrawing" Target="../drawings/vmlDrawing1.vml"/><Relationship Id="rId2" Type="http://schemas.openxmlformats.org/officeDocument/2006/relationships/hyperlink" Target="mailto:gbuzlubim@yandex.ru" TargetMode="External"/><Relationship Id="rId1" Type="http://schemas.openxmlformats.org/officeDocument/2006/relationships/hyperlink" Target="mailto:lubzrb@yandex.ru" TargetMode="External"/><Relationship Id="rId6" Type="http://schemas.openxmlformats.org/officeDocument/2006/relationships/hyperlink" Target="mailto:lubzrb@yandex.ru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mailto:lubzrb@yandex.ru" TargetMode="External"/><Relationship Id="rId10" Type="http://schemas.openxmlformats.org/officeDocument/2006/relationships/hyperlink" Target="https://www.gosuslugi.ru/" TargetMode="External"/><Relationship Id="rId4" Type="http://schemas.openxmlformats.org/officeDocument/2006/relationships/hyperlink" Target="mailto:lubzrb@yandex.ru" TargetMode="External"/><Relationship Id="rId9" Type="http://schemas.openxmlformats.org/officeDocument/2006/relationships/hyperlink" Target="mailto:lubzrb@yandex.ru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AU201"/>
  <sheetViews>
    <sheetView topLeftCell="A187" zoomScale="80" zoomScaleNormal="80" workbookViewId="0">
      <selection activeCell="O23" sqref="O23"/>
    </sheetView>
  </sheetViews>
  <sheetFormatPr defaultRowHeight="12.75"/>
  <cols>
    <col min="1" max="1" width="32.28515625" customWidth="1"/>
    <col min="2" max="2" width="14.7109375" customWidth="1"/>
    <col min="3" max="3" width="15.140625" customWidth="1"/>
    <col min="4" max="4" width="11.28515625" customWidth="1"/>
    <col min="5" max="5" width="17.140625" customWidth="1"/>
    <col min="6" max="6" width="17" customWidth="1"/>
    <col min="7" max="7" width="19.42578125" customWidth="1"/>
    <col min="8" max="8" width="16.42578125" customWidth="1"/>
    <col min="9" max="9" width="18" customWidth="1"/>
    <col min="10" max="10" width="17" customWidth="1"/>
    <col min="11" max="11" width="18.5703125" customWidth="1"/>
    <col min="12" max="12" width="17.42578125" customWidth="1"/>
    <col min="13" max="13" width="15" customWidth="1"/>
    <col min="14" max="14" width="15.28515625" customWidth="1"/>
    <col min="15" max="15" width="7" style="190" customWidth="1"/>
    <col min="16" max="17" width="7" customWidth="1"/>
    <col min="18" max="18" width="10.140625" customWidth="1"/>
    <col min="19" max="19" width="9.85546875" customWidth="1"/>
    <col min="20" max="20" width="9.7109375" customWidth="1"/>
    <col min="21" max="21" width="12.42578125" customWidth="1"/>
    <col min="23" max="27" width="3.28515625" customWidth="1"/>
    <col min="29" max="34" width="2" customWidth="1"/>
    <col min="35" max="39" width="3.140625" customWidth="1"/>
  </cols>
  <sheetData>
    <row r="2" spans="1:18" ht="18.75">
      <c r="A2" s="526" t="s">
        <v>514</v>
      </c>
      <c r="B2" s="526"/>
      <c r="C2" s="526"/>
      <c r="D2" s="526"/>
      <c r="E2" s="526"/>
      <c r="F2" s="526"/>
      <c r="G2" s="526"/>
      <c r="H2" s="526"/>
      <c r="I2" s="145"/>
      <c r="J2" s="145"/>
      <c r="K2" s="145"/>
      <c r="L2" s="145"/>
      <c r="M2" s="145"/>
      <c r="N2" s="145"/>
      <c r="P2" s="145"/>
      <c r="Q2" s="145"/>
      <c r="R2" s="92"/>
    </row>
    <row r="3" spans="1:18" ht="27.75" customHeight="1">
      <c r="A3" s="529" t="s">
        <v>658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93"/>
      <c r="M3" s="93"/>
      <c r="N3" s="93"/>
      <c r="P3" s="93"/>
      <c r="Q3" s="93"/>
      <c r="R3" s="92"/>
    </row>
    <row r="4" spans="1:18" ht="18.75">
      <c r="A4" s="145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P4" s="92"/>
      <c r="Q4" s="92"/>
      <c r="R4" s="92"/>
    </row>
    <row r="5" spans="1:18" ht="19.5" thickBot="1">
      <c r="A5" s="94" t="s">
        <v>251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P5" s="92"/>
      <c r="Q5" s="92"/>
      <c r="R5" s="92"/>
    </row>
    <row r="6" spans="1:18" ht="34.5" customHeight="1">
      <c r="A6" s="527" t="s">
        <v>436</v>
      </c>
      <c r="B6" s="371"/>
      <c r="C6" s="371"/>
      <c r="D6" s="532" t="s">
        <v>327</v>
      </c>
      <c r="E6" s="533"/>
      <c r="F6" s="96"/>
      <c r="G6" s="97"/>
      <c r="H6" s="97"/>
      <c r="I6" s="92"/>
      <c r="J6" s="92"/>
      <c r="K6" s="92"/>
      <c r="L6" s="92"/>
      <c r="M6" s="92"/>
      <c r="N6" s="92"/>
      <c r="P6" s="92"/>
      <c r="Q6" s="92"/>
      <c r="R6" s="92"/>
    </row>
    <row r="7" spans="1:18" ht="20.25">
      <c r="A7" s="528" t="s">
        <v>328</v>
      </c>
      <c r="B7" s="454"/>
      <c r="C7" s="454"/>
      <c r="D7" s="530">
        <v>10950</v>
      </c>
      <c r="E7" s="531"/>
      <c r="F7" s="96"/>
      <c r="G7" s="97"/>
      <c r="H7" s="97"/>
      <c r="I7" s="92"/>
      <c r="J7" s="92"/>
      <c r="K7" s="92"/>
      <c r="L7" s="92"/>
      <c r="M7" s="92"/>
      <c r="N7" s="92"/>
      <c r="P7" s="92"/>
      <c r="Q7" s="92"/>
      <c r="R7" s="92"/>
    </row>
    <row r="8" spans="1:18" ht="18.75">
      <c r="A8" s="520" t="s">
        <v>264</v>
      </c>
      <c r="B8" s="521"/>
      <c r="C8" s="521"/>
      <c r="D8" s="407">
        <v>5137</v>
      </c>
      <c r="E8" s="408"/>
      <c r="F8" s="95"/>
      <c r="G8" s="92"/>
      <c r="H8" s="92"/>
      <c r="I8" s="92"/>
      <c r="J8" s="92"/>
      <c r="K8" s="92"/>
      <c r="L8" s="92"/>
      <c r="M8" s="92"/>
      <c r="N8" s="92"/>
      <c r="P8" s="92"/>
      <c r="Q8" s="92"/>
      <c r="R8" s="92"/>
    </row>
    <row r="9" spans="1:18" ht="18.75">
      <c r="A9" s="520" t="s">
        <v>265</v>
      </c>
      <c r="B9" s="521"/>
      <c r="C9" s="521"/>
      <c r="D9" s="407">
        <v>5813</v>
      </c>
      <c r="E9" s="408"/>
      <c r="F9" s="95"/>
      <c r="G9" s="92"/>
      <c r="H9" s="92"/>
      <c r="I9" s="92"/>
      <c r="J9" s="92"/>
      <c r="K9" s="92"/>
      <c r="L9" s="92"/>
      <c r="M9" s="92"/>
      <c r="N9" s="92"/>
      <c r="P9" s="92"/>
      <c r="Q9" s="92"/>
      <c r="R9" s="92"/>
    </row>
    <row r="10" spans="1:18" ht="27" customHeight="1">
      <c r="A10" s="524" t="s">
        <v>267</v>
      </c>
      <c r="B10" s="525"/>
      <c r="C10" s="525"/>
      <c r="D10" s="405">
        <v>1867</v>
      </c>
      <c r="E10" s="406"/>
      <c r="F10" s="98"/>
      <c r="G10" s="92"/>
      <c r="H10" s="92"/>
      <c r="I10" s="92"/>
      <c r="J10" s="92"/>
      <c r="K10" s="92"/>
      <c r="L10" s="92"/>
      <c r="M10" s="92"/>
      <c r="N10" s="92"/>
      <c r="P10" s="92"/>
      <c r="Q10" s="92"/>
      <c r="R10" s="92"/>
    </row>
    <row r="11" spans="1:18" ht="18.75">
      <c r="A11" s="520" t="s">
        <v>264</v>
      </c>
      <c r="B11" s="521"/>
      <c r="C11" s="521"/>
      <c r="D11" s="407">
        <v>1000</v>
      </c>
      <c r="E11" s="408"/>
      <c r="F11" s="95"/>
      <c r="G11" s="92"/>
      <c r="H11" s="92"/>
      <c r="I11" s="92"/>
      <c r="J11" s="92"/>
      <c r="K11" s="92"/>
      <c r="L11" s="92"/>
      <c r="M11" s="92"/>
      <c r="N11" s="92"/>
      <c r="P11" s="92"/>
      <c r="Q11" s="92"/>
      <c r="R11" s="92"/>
    </row>
    <row r="12" spans="1:18" ht="18.75">
      <c r="A12" s="520" t="s">
        <v>265</v>
      </c>
      <c r="B12" s="521"/>
      <c r="C12" s="521"/>
      <c r="D12" s="407">
        <v>867</v>
      </c>
      <c r="E12" s="408"/>
      <c r="F12" s="95"/>
      <c r="G12" s="92"/>
      <c r="H12" s="92"/>
      <c r="I12" s="92"/>
      <c r="J12" s="92"/>
      <c r="K12" s="92"/>
      <c r="L12" s="92"/>
      <c r="M12" s="92"/>
      <c r="N12" s="92"/>
      <c r="P12" s="92"/>
      <c r="Q12" s="92"/>
      <c r="R12" s="92"/>
    </row>
    <row r="13" spans="1:18" ht="18.75">
      <c r="A13" s="524" t="s">
        <v>266</v>
      </c>
      <c r="B13" s="525"/>
      <c r="C13" s="525"/>
      <c r="D13" s="405">
        <v>315</v>
      </c>
      <c r="E13" s="406"/>
      <c r="F13" s="95"/>
      <c r="G13" s="92"/>
      <c r="H13" s="92"/>
      <c r="I13" s="92"/>
      <c r="J13" s="92"/>
      <c r="K13" s="92"/>
      <c r="L13" s="92"/>
      <c r="M13" s="92"/>
      <c r="N13" s="92"/>
      <c r="P13" s="92"/>
      <c r="Q13" s="92"/>
      <c r="R13" s="92"/>
    </row>
    <row r="14" spans="1:18" ht="20.25" customHeight="1">
      <c r="A14" s="520" t="s">
        <v>264</v>
      </c>
      <c r="B14" s="521"/>
      <c r="C14" s="521"/>
      <c r="D14" s="407">
        <v>163</v>
      </c>
      <c r="E14" s="408"/>
      <c r="F14" s="155"/>
      <c r="G14" s="92"/>
      <c r="H14" s="92"/>
      <c r="I14" s="92"/>
      <c r="J14" s="92"/>
      <c r="K14" s="92"/>
      <c r="L14" s="92"/>
      <c r="M14" s="92"/>
      <c r="N14" s="92"/>
      <c r="P14" s="92"/>
      <c r="Q14" s="92"/>
      <c r="R14" s="92"/>
    </row>
    <row r="15" spans="1:18" ht="20.25" customHeight="1">
      <c r="A15" s="520" t="s">
        <v>265</v>
      </c>
      <c r="B15" s="521"/>
      <c r="C15" s="521"/>
      <c r="D15" s="407">
        <v>152</v>
      </c>
      <c r="E15" s="408"/>
      <c r="F15" s="98"/>
      <c r="G15" s="92"/>
      <c r="H15" s="92"/>
      <c r="I15" s="92"/>
      <c r="J15" s="92"/>
      <c r="K15" s="92"/>
      <c r="L15" s="92"/>
      <c r="M15" s="92"/>
      <c r="N15" s="92"/>
      <c r="P15" s="92"/>
      <c r="Q15" s="92"/>
      <c r="R15" s="92"/>
    </row>
    <row r="16" spans="1:18" ht="18.75">
      <c r="A16" s="524" t="s">
        <v>315</v>
      </c>
      <c r="B16" s="525"/>
      <c r="C16" s="525"/>
      <c r="D16" s="405">
        <v>5472</v>
      </c>
      <c r="E16" s="406"/>
      <c r="F16" s="92"/>
      <c r="G16" s="92"/>
      <c r="H16" s="92"/>
      <c r="I16" s="92"/>
      <c r="J16" s="92"/>
      <c r="K16" s="92"/>
      <c r="L16" s="92"/>
      <c r="M16" s="92"/>
      <c r="N16" s="92"/>
      <c r="P16" s="92"/>
      <c r="Q16" s="92"/>
      <c r="R16" s="92"/>
    </row>
    <row r="17" spans="1:18" ht="18.75">
      <c r="A17" s="520" t="s">
        <v>264</v>
      </c>
      <c r="B17" s="521"/>
      <c r="C17" s="521"/>
      <c r="D17" s="407">
        <v>2564</v>
      </c>
      <c r="E17" s="408"/>
      <c r="F17" s="92"/>
      <c r="G17" s="92"/>
      <c r="H17" s="92"/>
      <c r="I17" s="92"/>
      <c r="J17" s="92"/>
      <c r="K17" s="92"/>
      <c r="L17" s="92"/>
      <c r="M17" s="92"/>
      <c r="N17" s="92"/>
      <c r="P17" s="92"/>
      <c r="Q17" s="92"/>
      <c r="R17" s="92"/>
    </row>
    <row r="18" spans="1:18" ht="18.75">
      <c r="A18" s="520" t="s">
        <v>265</v>
      </c>
      <c r="B18" s="521"/>
      <c r="C18" s="521"/>
      <c r="D18" s="407">
        <v>2908</v>
      </c>
      <c r="E18" s="408"/>
      <c r="F18" s="92"/>
      <c r="G18" s="92"/>
      <c r="H18" s="92"/>
      <c r="I18" s="92"/>
      <c r="J18" s="92"/>
      <c r="K18" s="92"/>
      <c r="L18" s="92"/>
      <c r="M18" s="92"/>
      <c r="N18" s="92"/>
      <c r="P18" s="92"/>
      <c r="Q18" s="92"/>
      <c r="R18" s="92"/>
    </row>
    <row r="19" spans="1:18" ht="18.75">
      <c r="A19" s="524" t="s">
        <v>316</v>
      </c>
      <c r="B19" s="525"/>
      <c r="C19" s="525"/>
      <c r="D19" s="405">
        <v>3494</v>
      </c>
      <c r="E19" s="406"/>
      <c r="F19" s="92"/>
      <c r="G19" s="92"/>
      <c r="H19" s="92"/>
      <c r="I19" s="92"/>
      <c r="J19" s="92"/>
      <c r="K19" s="92"/>
      <c r="L19" s="92"/>
      <c r="M19" s="92"/>
      <c r="N19" s="92"/>
      <c r="P19" s="92"/>
      <c r="Q19" s="92"/>
      <c r="R19" s="92"/>
    </row>
    <row r="20" spans="1:18" ht="18.75">
      <c r="A20" s="520" t="s">
        <v>264</v>
      </c>
      <c r="B20" s="521"/>
      <c r="C20" s="521"/>
      <c r="D20" s="407">
        <v>1515</v>
      </c>
      <c r="E20" s="408"/>
      <c r="F20" s="92"/>
      <c r="G20" s="92"/>
      <c r="H20" s="92"/>
      <c r="I20" s="92"/>
      <c r="J20" s="92"/>
      <c r="K20" s="92"/>
      <c r="L20" s="92"/>
      <c r="M20" s="92"/>
      <c r="N20" s="92"/>
      <c r="P20" s="92"/>
      <c r="Q20" s="92"/>
      <c r="R20" s="92"/>
    </row>
    <row r="21" spans="1:18" ht="19.5" thickBot="1">
      <c r="A21" s="522" t="s">
        <v>265</v>
      </c>
      <c r="B21" s="523"/>
      <c r="C21" s="523"/>
      <c r="D21" s="409">
        <v>1979</v>
      </c>
      <c r="E21" s="410"/>
      <c r="F21" s="92"/>
      <c r="G21" s="92"/>
      <c r="H21" s="92"/>
      <c r="I21" s="92"/>
      <c r="J21" s="92"/>
      <c r="K21" s="92"/>
      <c r="L21" s="92"/>
      <c r="M21" s="92"/>
      <c r="N21" s="92"/>
      <c r="P21" s="92"/>
      <c r="Q21" s="92"/>
      <c r="R21" s="92"/>
    </row>
    <row r="22" spans="1:18" ht="19.5" thickBot="1">
      <c r="A22" s="130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P22" s="92"/>
      <c r="Q22" s="92"/>
      <c r="R22" s="92"/>
    </row>
    <row r="23" spans="1:18" ht="48" customHeight="1" thickBot="1">
      <c r="A23" s="411" t="s">
        <v>140</v>
      </c>
      <c r="B23" s="412"/>
      <c r="C23" s="412"/>
      <c r="D23" s="412"/>
      <c r="E23" s="412"/>
      <c r="F23" s="412"/>
      <c r="G23" s="413">
        <v>11511</v>
      </c>
      <c r="H23" s="414"/>
      <c r="I23" s="99"/>
      <c r="J23" s="99"/>
      <c r="K23" s="99"/>
      <c r="L23" s="99"/>
      <c r="M23" s="99"/>
      <c r="N23" s="99"/>
      <c r="P23" s="92"/>
      <c r="Q23" s="92"/>
      <c r="R23" s="92"/>
    </row>
    <row r="24" spans="1:18" ht="19.5" thickBot="1">
      <c r="A24" s="146"/>
      <c r="B24" s="101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P24" s="92"/>
      <c r="Q24" s="92"/>
      <c r="R24" s="92"/>
    </row>
    <row r="25" spans="1:18" ht="55.5" customHeight="1">
      <c r="A25" s="510"/>
      <c r="B25" s="513" t="s">
        <v>527</v>
      </c>
      <c r="C25" s="513" t="s">
        <v>528</v>
      </c>
      <c r="D25" s="498" t="s">
        <v>254</v>
      </c>
      <c r="E25" s="516"/>
      <c r="F25" s="498" t="s">
        <v>255</v>
      </c>
      <c r="G25" s="516"/>
      <c r="H25" s="498" t="s">
        <v>256</v>
      </c>
      <c r="I25" s="499"/>
      <c r="J25" s="499"/>
      <c r="K25" s="500"/>
      <c r="R25" s="100"/>
    </row>
    <row r="26" spans="1:18" ht="60" customHeight="1">
      <c r="A26" s="511"/>
      <c r="B26" s="514"/>
      <c r="C26" s="514"/>
      <c r="D26" s="501" t="s">
        <v>6</v>
      </c>
      <c r="E26" s="503" t="s">
        <v>208</v>
      </c>
      <c r="F26" s="505" t="s">
        <v>6</v>
      </c>
      <c r="G26" s="418" t="s">
        <v>208</v>
      </c>
      <c r="H26" s="506" t="s">
        <v>257</v>
      </c>
      <c r="I26" s="507"/>
      <c r="J26" s="418" t="s">
        <v>258</v>
      </c>
      <c r="K26" s="508" t="s">
        <v>259</v>
      </c>
      <c r="R26" s="100"/>
    </row>
    <row r="27" spans="1:18" ht="33" customHeight="1">
      <c r="A27" s="512"/>
      <c r="B27" s="515"/>
      <c r="C27" s="515"/>
      <c r="D27" s="502"/>
      <c r="E27" s="504"/>
      <c r="F27" s="505"/>
      <c r="G27" s="418"/>
      <c r="H27" s="262" t="s">
        <v>260</v>
      </c>
      <c r="I27" s="276" t="s">
        <v>261</v>
      </c>
      <c r="J27" s="418"/>
      <c r="K27" s="509"/>
      <c r="L27" t="s">
        <v>676</v>
      </c>
      <c r="R27" s="105"/>
    </row>
    <row r="28" spans="1:18" ht="18.75">
      <c r="A28" s="158" t="s">
        <v>209</v>
      </c>
      <c r="B28" s="128">
        <v>1</v>
      </c>
      <c r="C28" s="128"/>
      <c r="D28" s="128">
        <v>1</v>
      </c>
      <c r="E28" s="128">
        <v>1</v>
      </c>
      <c r="F28" s="128">
        <v>1.19</v>
      </c>
      <c r="G28" s="128">
        <v>1.23</v>
      </c>
      <c r="H28" s="128">
        <v>159.6</v>
      </c>
      <c r="I28" s="128">
        <v>147.69999999999999</v>
      </c>
      <c r="J28" s="128">
        <v>37790</v>
      </c>
      <c r="K28" s="353">
        <v>1.2E-2</v>
      </c>
      <c r="L28" s="356">
        <v>40835</v>
      </c>
      <c r="R28" s="105"/>
    </row>
    <row r="29" spans="1:18" ht="18.75">
      <c r="A29" s="158" t="s">
        <v>262</v>
      </c>
      <c r="B29" s="128">
        <v>1</v>
      </c>
      <c r="C29" s="128">
        <v>3</v>
      </c>
      <c r="D29" s="128">
        <v>4</v>
      </c>
      <c r="E29" s="128">
        <v>4</v>
      </c>
      <c r="F29" s="128">
        <v>1.37</v>
      </c>
      <c r="G29" s="128">
        <v>1.37</v>
      </c>
      <c r="H29" s="128">
        <v>86.3</v>
      </c>
      <c r="I29" s="128">
        <v>78</v>
      </c>
      <c r="J29" s="128">
        <v>19965</v>
      </c>
      <c r="K29" s="353">
        <v>1.4999999999999999E-2</v>
      </c>
      <c r="L29" s="356">
        <v>22089</v>
      </c>
      <c r="R29" s="105"/>
    </row>
    <row r="30" spans="1:18" ht="18.75">
      <c r="A30" s="158" t="s">
        <v>263</v>
      </c>
      <c r="B30" s="128">
        <v>1</v>
      </c>
      <c r="C30" s="128">
        <v>1</v>
      </c>
      <c r="D30" s="128"/>
      <c r="E30" s="128"/>
      <c r="F30" s="128">
        <v>1.05</v>
      </c>
      <c r="G30" s="128">
        <v>1</v>
      </c>
      <c r="H30" s="128">
        <v>70.5</v>
      </c>
      <c r="I30" s="128">
        <v>41.7</v>
      </c>
      <c r="J30" s="128">
        <v>10676</v>
      </c>
      <c r="K30" s="353">
        <v>0.121</v>
      </c>
      <c r="L30" s="356">
        <v>18049</v>
      </c>
      <c r="R30" s="105"/>
    </row>
    <row r="31" spans="1:18" ht="18.75">
      <c r="A31" s="158" t="s">
        <v>210</v>
      </c>
      <c r="B31" s="128">
        <v>4</v>
      </c>
      <c r="C31" s="128">
        <v>8</v>
      </c>
      <c r="D31" s="128"/>
      <c r="E31" s="128"/>
      <c r="F31" s="128">
        <v>1.35</v>
      </c>
      <c r="G31" s="128">
        <v>1.1000000000000001</v>
      </c>
      <c r="H31" s="129" t="s">
        <v>11</v>
      </c>
      <c r="I31" s="129" t="s">
        <v>11</v>
      </c>
      <c r="J31" s="128">
        <v>13619</v>
      </c>
      <c r="K31" s="353">
        <v>0.20399999999999999</v>
      </c>
      <c r="R31" s="106"/>
    </row>
    <row r="32" spans="1:18" ht="19.5" thickBot="1">
      <c r="A32" s="159" t="s">
        <v>211</v>
      </c>
      <c r="B32" s="160">
        <v>7</v>
      </c>
      <c r="C32" s="160">
        <v>12</v>
      </c>
      <c r="D32" s="160">
        <v>5</v>
      </c>
      <c r="E32" s="160">
        <v>5</v>
      </c>
      <c r="F32" s="160">
        <v>1.31</v>
      </c>
      <c r="G32" s="160">
        <v>1.26</v>
      </c>
      <c r="H32" s="161" t="s">
        <v>11</v>
      </c>
      <c r="I32" s="161" t="s">
        <v>11</v>
      </c>
      <c r="J32" s="160">
        <v>20373</v>
      </c>
      <c r="K32" s="354">
        <v>6.2E-2</v>
      </c>
      <c r="R32" s="92"/>
    </row>
    <row r="33" spans="1:18" ht="15.75" customHeight="1">
      <c r="A33" s="10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P33" s="92"/>
      <c r="Q33" s="92"/>
      <c r="R33" s="92"/>
    </row>
    <row r="34" spans="1:18" ht="19.5" thickBot="1">
      <c r="A34" s="108" t="s">
        <v>214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7"/>
      <c r="M34" s="97"/>
      <c r="N34" s="97"/>
      <c r="P34" s="92"/>
      <c r="Q34" s="92"/>
      <c r="R34" s="92"/>
    </row>
    <row r="35" spans="1:18" ht="19.5" customHeight="1">
      <c r="A35" s="415" t="s">
        <v>12</v>
      </c>
      <c r="B35" s="416"/>
      <c r="C35" s="416"/>
      <c r="D35" s="416"/>
      <c r="E35" s="517" t="s">
        <v>14</v>
      </c>
      <c r="F35" s="517"/>
      <c r="G35" s="517"/>
      <c r="H35" s="517"/>
      <c r="I35" s="517"/>
      <c r="J35" s="517"/>
      <c r="K35" s="518"/>
      <c r="L35" s="97"/>
      <c r="M35" s="97"/>
      <c r="N35" s="97"/>
      <c r="P35" s="92"/>
      <c r="Q35" s="92"/>
      <c r="R35" s="92"/>
    </row>
    <row r="36" spans="1:18" ht="36" customHeight="1">
      <c r="A36" s="417"/>
      <c r="B36" s="418"/>
      <c r="C36" s="418"/>
      <c r="D36" s="418"/>
      <c r="E36" s="519" t="s">
        <v>13</v>
      </c>
      <c r="F36" s="454" t="s">
        <v>15</v>
      </c>
      <c r="G36" s="454"/>
      <c r="H36" s="454" t="s">
        <v>47</v>
      </c>
      <c r="I36" s="454"/>
      <c r="J36" s="454" t="s">
        <v>16</v>
      </c>
      <c r="K36" s="497"/>
      <c r="L36" s="97"/>
      <c r="M36" s="97"/>
      <c r="N36" s="97"/>
      <c r="P36" s="92"/>
      <c r="Q36" s="92"/>
      <c r="R36" s="92"/>
    </row>
    <row r="37" spans="1:18" ht="36" customHeight="1">
      <c r="A37" s="417"/>
      <c r="B37" s="418"/>
      <c r="C37" s="418"/>
      <c r="D37" s="418"/>
      <c r="E37" s="519"/>
      <c r="F37" s="286" t="s">
        <v>526</v>
      </c>
      <c r="G37" s="157" t="s">
        <v>2</v>
      </c>
      <c r="H37" s="286" t="s">
        <v>526</v>
      </c>
      <c r="I37" s="157" t="s">
        <v>2</v>
      </c>
      <c r="J37" s="286" t="s">
        <v>526</v>
      </c>
      <c r="K37" s="187" t="s">
        <v>2</v>
      </c>
      <c r="L37" s="97"/>
      <c r="M37" s="97"/>
      <c r="N37" s="97"/>
      <c r="P37" s="92"/>
      <c r="Q37" s="92"/>
      <c r="R37" s="92"/>
    </row>
    <row r="38" spans="1:18" ht="18.75">
      <c r="A38" s="384" t="s">
        <v>317</v>
      </c>
      <c r="B38" s="385"/>
      <c r="C38" s="385"/>
      <c r="D38" s="385"/>
      <c r="E38" s="110"/>
      <c r="F38" s="148"/>
      <c r="G38" s="148"/>
      <c r="H38" s="148"/>
      <c r="I38" s="148"/>
      <c r="J38" s="148"/>
      <c r="K38" s="162"/>
      <c r="L38" s="97"/>
      <c r="M38" s="97"/>
      <c r="N38" s="97"/>
      <c r="P38" s="92"/>
      <c r="Q38" s="92"/>
      <c r="R38" s="92"/>
    </row>
    <row r="39" spans="1:18" ht="18.75">
      <c r="A39" s="384" t="s">
        <v>318</v>
      </c>
      <c r="B39" s="385"/>
      <c r="C39" s="385"/>
      <c r="D39" s="385"/>
      <c r="E39" s="148"/>
      <c r="F39" s="148"/>
      <c r="G39" s="148"/>
      <c r="H39" s="148"/>
      <c r="I39" s="148"/>
      <c r="J39" s="148"/>
      <c r="K39" s="162"/>
      <c r="L39" s="97"/>
      <c r="M39" s="97"/>
      <c r="N39" s="97"/>
      <c r="P39" s="92"/>
      <c r="Q39" s="92"/>
      <c r="R39" s="92"/>
    </row>
    <row r="40" spans="1:18" ht="18.75">
      <c r="A40" s="384" t="s">
        <v>17</v>
      </c>
      <c r="B40" s="385"/>
      <c r="C40" s="385"/>
      <c r="D40" s="385"/>
      <c r="E40" s="148">
        <v>1</v>
      </c>
      <c r="F40" s="148">
        <v>47</v>
      </c>
      <c r="G40" s="148">
        <v>47</v>
      </c>
      <c r="H40" s="148"/>
      <c r="I40" s="148"/>
      <c r="J40" s="148">
        <v>9</v>
      </c>
      <c r="K40" s="162">
        <v>9</v>
      </c>
      <c r="L40" s="97"/>
      <c r="M40" s="97"/>
      <c r="N40" s="97"/>
      <c r="P40" s="92"/>
      <c r="Q40" s="92"/>
      <c r="R40" s="92"/>
    </row>
    <row r="41" spans="1:18" ht="18.75">
      <c r="A41" s="384" t="s">
        <v>319</v>
      </c>
      <c r="B41" s="385"/>
      <c r="C41" s="385"/>
      <c r="D41" s="385"/>
      <c r="E41" s="148"/>
      <c r="F41" s="148"/>
      <c r="G41" s="148"/>
      <c r="H41" s="148"/>
      <c r="I41" s="148"/>
      <c r="J41" s="148"/>
      <c r="K41" s="162"/>
      <c r="L41" s="97"/>
      <c r="M41" s="97"/>
      <c r="N41" s="97"/>
      <c r="P41" s="92"/>
      <c r="Q41" s="92"/>
      <c r="R41" s="92"/>
    </row>
    <row r="42" spans="1:18" ht="18.75">
      <c r="A42" s="384" t="s">
        <v>18</v>
      </c>
      <c r="B42" s="385"/>
      <c r="C42" s="385"/>
      <c r="D42" s="385"/>
      <c r="E42" s="148"/>
      <c r="F42" s="148"/>
      <c r="G42" s="148"/>
      <c r="H42" s="148"/>
      <c r="I42" s="148"/>
      <c r="J42" s="148"/>
      <c r="K42" s="162"/>
      <c r="L42" s="97"/>
      <c r="M42" s="97"/>
      <c r="N42" s="97"/>
      <c r="P42" s="92"/>
      <c r="Q42" s="92"/>
      <c r="R42" s="92"/>
    </row>
    <row r="43" spans="1:18" ht="18.75">
      <c r="A43" s="384" t="s">
        <v>19</v>
      </c>
      <c r="B43" s="385"/>
      <c r="C43" s="385"/>
      <c r="D43" s="385"/>
      <c r="E43" s="148"/>
      <c r="F43" s="148" t="s">
        <v>11</v>
      </c>
      <c r="G43" s="148" t="s">
        <v>11</v>
      </c>
      <c r="H43" s="148" t="s">
        <v>11</v>
      </c>
      <c r="I43" s="148" t="s">
        <v>11</v>
      </c>
      <c r="J43" s="148"/>
      <c r="K43" s="162"/>
      <c r="L43" s="97"/>
      <c r="M43" s="97"/>
      <c r="N43" s="97"/>
      <c r="P43" s="92"/>
      <c r="Q43" s="92"/>
      <c r="R43" s="92"/>
    </row>
    <row r="44" spans="1:18" ht="18.75">
      <c r="A44" s="384" t="s">
        <v>438</v>
      </c>
      <c r="B44" s="385"/>
      <c r="C44" s="385"/>
      <c r="D44" s="385"/>
      <c r="E44" s="148">
        <v>2</v>
      </c>
      <c r="F44" s="148" t="s">
        <v>11</v>
      </c>
      <c r="G44" s="148" t="s">
        <v>11</v>
      </c>
      <c r="H44" s="148" t="s">
        <v>11</v>
      </c>
      <c r="I44" s="148" t="s">
        <v>11</v>
      </c>
      <c r="J44" s="148"/>
      <c r="K44" s="162"/>
      <c r="L44" s="97"/>
      <c r="M44" s="97"/>
      <c r="N44" s="97"/>
      <c r="P44" s="92"/>
      <c r="Q44" s="92"/>
      <c r="R44" s="92"/>
    </row>
    <row r="45" spans="1:18" ht="18.75">
      <c r="A45" s="493" t="s">
        <v>437</v>
      </c>
      <c r="B45" s="494"/>
      <c r="C45" s="494"/>
      <c r="D45" s="494"/>
      <c r="E45" s="148">
        <v>2</v>
      </c>
      <c r="F45" s="148" t="s">
        <v>11</v>
      </c>
      <c r="G45" s="148" t="s">
        <v>11</v>
      </c>
      <c r="H45" s="148" t="s">
        <v>11</v>
      </c>
      <c r="I45" s="148" t="s">
        <v>11</v>
      </c>
      <c r="J45" s="148"/>
      <c r="K45" s="162"/>
      <c r="L45" s="97"/>
      <c r="M45" s="97"/>
      <c r="N45" s="97"/>
      <c r="P45" s="92"/>
      <c r="Q45" s="92"/>
      <c r="R45" s="92"/>
    </row>
    <row r="46" spans="1:18" ht="18.75">
      <c r="A46" s="384" t="s">
        <v>439</v>
      </c>
      <c r="B46" s="385"/>
      <c r="C46" s="385"/>
      <c r="D46" s="385"/>
      <c r="E46" s="110"/>
      <c r="F46" s="148" t="s">
        <v>11</v>
      </c>
      <c r="G46" s="148" t="s">
        <v>11</v>
      </c>
      <c r="H46" s="148" t="s">
        <v>11</v>
      </c>
      <c r="I46" s="148" t="s">
        <v>11</v>
      </c>
      <c r="J46" s="110"/>
      <c r="K46" s="178"/>
      <c r="L46" s="97"/>
      <c r="M46" s="97"/>
      <c r="N46" s="97"/>
      <c r="P46" s="92"/>
      <c r="Q46" s="92"/>
      <c r="R46" s="92"/>
    </row>
    <row r="47" spans="1:18" ht="18.75" customHeight="1">
      <c r="A47" s="493" t="s">
        <v>437</v>
      </c>
      <c r="B47" s="494"/>
      <c r="C47" s="494"/>
      <c r="D47" s="494"/>
      <c r="E47" s="110"/>
      <c r="F47" s="148" t="s">
        <v>11</v>
      </c>
      <c r="G47" s="148" t="s">
        <v>11</v>
      </c>
      <c r="H47" s="148" t="s">
        <v>11</v>
      </c>
      <c r="I47" s="148" t="s">
        <v>11</v>
      </c>
      <c r="J47" s="110"/>
      <c r="K47" s="178"/>
      <c r="L47" s="97"/>
      <c r="M47" s="97"/>
      <c r="N47" s="97"/>
      <c r="P47" s="92"/>
      <c r="Q47" s="92"/>
      <c r="R47" s="92"/>
    </row>
    <row r="48" spans="1:18" ht="19.5" customHeight="1">
      <c r="A48" s="384" t="s">
        <v>440</v>
      </c>
      <c r="B48" s="385"/>
      <c r="C48" s="385"/>
      <c r="D48" s="385"/>
      <c r="E48" s="148">
        <v>17</v>
      </c>
      <c r="F48" s="148" t="s">
        <v>11</v>
      </c>
      <c r="G48" s="148" t="s">
        <v>11</v>
      </c>
      <c r="H48" s="148" t="s">
        <v>11</v>
      </c>
      <c r="I48" s="148" t="s">
        <v>11</v>
      </c>
      <c r="J48" s="148"/>
      <c r="K48" s="162"/>
      <c r="L48" s="97"/>
      <c r="M48" s="97"/>
      <c r="N48" s="97"/>
      <c r="P48" s="92"/>
      <c r="Q48" s="92"/>
      <c r="R48" s="92"/>
    </row>
    <row r="49" spans="1:47" ht="19.5" customHeight="1" thickBot="1">
      <c r="A49" s="495" t="s">
        <v>437</v>
      </c>
      <c r="B49" s="496"/>
      <c r="C49" s="496"/>
      <c r="D49" s="496"/>
      <c r="E49" s="179">
        <v>17</v>
      </c>
      <c r="F49" s="179" t="s">
        <v>11</v>
      </c>
      <c r="G49" s="179" t="s">
        <v>11</v>
      </c>
      <c r="H49" s="179" t="s">
        <v>11</v>
      </c>
      <c r="I49" s="179" t="s">
        <v>11</v>
      </c>
      <c r="J49" s="179"/>
      <c r="K49" s="163"/>
      <c r="L49" s="97"/>
      <c r="M49" s="97"/>
      <c r="N49" s="97"/>
      <c r="P49" s="92"/>
      <c r="Q49" s="92"/>
      <c r="R49" s="92"/>
    </row>
    <row r="50" spans="1:47" ht="18.75">
      <c r="A50" s="111"/>
      <c r="B50" s="112"/>
      <c r="C50" s="112"/>
      <c r="D50" s="92"/>
      <c r="E50" s="92"/>
      <c r="F50" s="92"/>
      <c r="G50" s="92"/>
      <c r="H50" s="92"/>
      <c r="I50" s="92"/>
      <c r="J50" s="92"/>
      <c r="K50" s="92"/>
      <c r="L50" s="97"/>
      <c r="M50" s="97"/>
      <c r="N50" s="97"/>
      <c r="P50" s="92"/>
      <c r="Q50" s="92"/>
      <c r="R50" s="92"/>
    </row>
    <row r="51" spans="1:47" ht="18.75">
      <c r="A51" s="113" t="s">
        <v>215</v>
      </c>
      <c r="B51" s="112"/>
      <c r="C51" s="11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P51" s="92"/>
      <c r="Q51" s="92"/>
      <c r="R51" s="92"/>
    </row>
    <row r="52" spans="1:47" ht="19.5" thickBot="1">
      <c r="A52" s="113"/>
      <c r="B52" s="112"/>
      <c r="C52" s="11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P52" s="92"/>
      <c r="Q52" s="92"/>
      <c r="R52" s="92"/>
    </row>
    <row r="53" spans="1:47" ht="90" customHeight="1">
      <c r="A53" s="198" t="s">
        <v>246</v>
      </c>
      <c r="B53" s="271" t="s">
        <v>523</v>
      </c>
      <c r="C53" s="271" t="s">
        <v>524</v>
      </c>
      <c r="D53" s="272" t="s">
        <v>525</v>
      </c>
      <c r="E53" s="271" t="s">
        <v>247</v>
      </c>
      <c r="F53" s="271" t="s">
        <v>219</v>
      </c>
      <c r="G53" s="271" t="s">
        <v>248</v>
      </c>
      <c r="H53" s="277" t="s">
        <v>464</v>
      </c>
      <c r="I53" s="277" t="s">
        <v>465</v>
      </c>
      <c r="J53" s="271" t="s">
        <v>466</v>
      </c>
      <c r="K53" s="264" t="s">
        <v>216</v>
      </c>
      <c r="L53" s="260" t="s">
        <v>250</v>
      </c>
      <c r="M53" s="265" t="s">
        <v>444</v>
      </c>
      <c r="N53" s="92"/>
      <c r="P53" s="92"/>
      <c r="Q53" s="92"/>
      <c r="R53" s="92"/>
      <c r="AQ53" s="270"/>
      <c r="AR53" s="270"/>
      <c r="AS53" s="270"/>
      <c r="AT53" s="270"/>
      <c r="AU53" s="270"/>
    </row>
    <row r="54" spans="1:47" ht="18.75">
      <c r="A54" s="164" t="s">
        <v>249</v>
      </c>
      <c r="B54" s="212">
        <v>47</v>
      </c>
      <c r="C54" s="212">
        <v>47</v>
      </c>
      <c r="D54" s="211">
        <f>C54-B54</f>
        <v>0</v>
      </c>
      <c r="E54" s="114">
        <v>47</v>
      </c>
      <c r="F54" s="103">
        <v>296.7</v>
      </c>
      <c r="G54" s="103">
        <v>9.1999999999999993</v>
      </c>
      <c r="H54" s="128">
        <v>1415</v>
      </c>
      <c r="I54" s="128">
        <v>1416</v>
      </c>
      <c r="J54" s="116">
        <v>100.1</v>
      </c>
      <c r="K54" s="116"/>
      <c r="L54" s="116">
        <v>1.1000000000000001</v>
      </c>
      <c r="M54" s="165"/>
      <c r="N54" s="92"/>
      <c r="P54" s="92"/>
      <c r="Q54" s="92"/>
      <c r="R54" s="92"/>
    </row>
    <row r="55" spans="1:47" ht="18.75">
      <c r="A55" s="164" t="s">
        <v>665</v>
      </c>
      <c r="B55" s="212">
        <v>15</v>
      </c>
      <c r="C55" s="212">
        <v>15</v>
      </c>
      <c r="D55" s="211">
        <f t="shared" ref="D55:D62" si="0">C55-B55</f>
        <v>0</v>
      </c>
      <c r="E55" s="114">
        <v>15</v>
      </c>
      <c r="F55" s="103">
        <v>295.7</v>
      </c>
      <c r="G55" s="103">
        <v>9.98</v>
      </c>
      <c r="H55" s="128">
        <v>382</v>
      </c>
      <c r="I55" s="128">
        <v>404</v>
      </c>
      <c r="J55" s="116">
        <v>105.8</v>
      </c>
      <c r="K55" s="116"/>
      <c r="L55" s="116">
        <v>0.5</v>
      </c>
      <c r="M55" s="165"/>
      <c r="N55" s="92"/>
      <c r="P55" s="92"/>
      <c r="Q55" s="92"/>
      <c r="R55" s="92"/>
    </row>
    <row r="56" spans="1:47" ht="18.75">
      <c r="A56" s="164" t="s">
        <v>666</v>
      </c>
      <c r="B56" s="212">
        <v>2</v>
      </c>
      <c r="C56" s="212">
        <v>2</v>
      </c>
      <c r="D56" s="211">
        <f t="shared" si="0"/>
        <v>0</v>
      </c>
      <c r="E56" s="114">
        <v>2</v>
      </c>
      <c r="F56" s="103">
        <v>6.5</v>
      </c>
      <c r="G56" s="103">
        <v>6</v>
      </c>
      <c r="H56" s="128">
        <v>5</v>
      </c>
      <c r="I56" s="128">
        <v>2</v>
      </c>
      <c r="J56" s="116">
        <v>40</v>
      </c>
      <c r="K56" s="116"/>
      <c r="L56" s="116">
        <v>0</v>
      </c>
      <c r="M56" s="165"/>
      <c r="N56" s="92"/>
      <c r="P56" s="92"/>
      <c r="Q56" s="92"/>
      <c r="R56" s="92"/>
    </row>
    <row r="57" spans="1:47" ht="18.75">
      <c r="A57" s="164" t="s">
        <v>667</v>
      </c>
      <c r="B57" s="212">
        <v>10</v>
      </c>
      <c r="C57" s="212">
        <v>10</v>
      </c>
      <c r="D57" s="211">
        <f t="shared" si="0"/>
        <v>0</v>
      </c>
      <c r="E57" s="114">
        <v>10</v>
      </c>
      <c r="F57" s="103">
        <v>286.8</v>
      </c>
      <c r="G57" s="103">
        <v>9.8699999999999992</v>
      </c>
      <c r="H57" s="128">
        <v>270</v>
      </c>
      <c r="I57" s="128">
        <v>276</v>
      </c>
      <c r="J57" s="116">
        <v>102.2</v>
      </c>
      <c r="K57" s="116"/>
      <c r="L57" s="116">
        <v>2.2000000000000002</v>
      </c>
      <c r="M57" s="165"/>
      <c r="N57" s="92"/>
      <c r="P57" s="92"/>
      <c r="Q57" s="92"/>
      <c r="R57" s="92"/>
    </row>
    <row r="58" spans="1:47" ht="18.75">
      <c r="A58" s="164" t="s">
        <v>668</v>
      </c>
      <c r="B58" s="212">
        <v>15</v>
      </c>
      <c r="C58" s="212">
        <v>15</v>
      </c>
      <c r="D58" s="211">
        <f t="shared" si="0"/>
        <v>0</v>
      </c>
      <c r="E58" s="114">
        <v>15</v>
      </c>
      <c r="F58" s="103">
        <v>358.1</v>
      </c>
      <c r="G58" s="103">
        <v>9.59</v>
      </c>
      <c r="H58" s="128">
        <v>557</v>
      </c>
      <c r="I58" s="128">
        <v>540</v>
      </c>
      <c r="J58" s="116">
        <v>97</v>
      </c>
      <c r="K58" s="116"/>
      <c r="L58" s="116">
        <v>1.3</v>
      </c>
      <c r="M58" s="165"/>
      <c r="N58" s="92"/>
      <c r="P58" s="92"/>
      <c r="Q58" s="92"/>
      <c r="R58" s="92"/>
    </row>
    <row r="59" spans="1:47" ht="18.75">
      <c r="A59" s="164" t="s">
        <v>669</v>
      </c>
      <c r="B59" s="212">
        <v>5</v>
      </c>
      <c r="C59" s="212">
        <v>5</v>
      </c>
      <c r="D59" s="211">
        <f t="shared" si="0"/>
        <v>0</v>
      </c>
      <c r="E59" s="114">
        <v>5</v>
      </c>
      <c r="F59" s="103">
        <v>250.8</v>
      </c>
      <c r="G59" s="103">
        <v>5.55</v>
      </c>
      <c r="H59" s="128">
        <v>201</v>
      </c>
      <c r="I59" s="128">
        <v>194</v>
      </c>
      <c r="J59" s="116">
        <v>96.5</v>
      </c>
      <c r="K59" s="116"/>
      <c r="L59" s="116">
        <v>0</v>
      </c>
      <c r="M59" s="165"/>
      <c r="N59" s="92"/>
      <c r="P59" s="92"/>
      <c r="Q59" s="92"/>
      <c r="R59" s="92"/>
    </row>
    <row r="60" spans="1:47" ht="18.75">
      <c r="A60" s="164"/>
      <c r="B60" s="212"/>
      <c r="C60" s="212"/>
      <c r="D60" s="211">
        <f t="shared" si="0"/>
        <v>0</v>
      </c>
      <c r="E60" s="114"/>
      <c r="F60" s="115"/>
      <c r="G60" s="103"/>
      <c r="H60" s="58"/>
      <c r="I60" s="58"/>
      <c r="J60" s="116"/>
      <c r="K60" s="116"/>
      <c r="L60" s="116"/>
      <c r="M60" s="165"/>
      <c r="N60" s="92"/>
      <c r="P60" s="92"/>
      <c r="Q60" s="92"/>
      <c r="R60" s="92"/>
    </row>
    <row r="61" spans="1:47" ht="18.75">
      <c r="A61" s="164"/>
      <c r="B61" s="213"/>
      <c r="C61" s="213"/>
      <c r="D61" s="211">
        <f t="shared" si="0"/>
        <v>0</v>
      </c>
      <c r="E61" s="87"/>
      <c r="F61" s="87"/>
      <c r="G61" s="87"/>
      <c r="H61" s="58"/>
      <c r="I61" s="58"/>
      <c r="J61" s="87"/>
      <c r="K61" s="355">
        <v>0.98099999999999998</v>
      </c>
      <c r="L61" s="87"/>
      <c r="M61" s="166"/>
      <c r="N61" s="92"/>
      <c r="P61" s="92"/>
      <c r="Q61" s="92"/>
      <c r="R61" s="92"/>
    </row>
    <row r="62" spans="1:47" ht="19.5" thickBot="1">
      <c r="A62" s="167"/>
      <c r="B62" s="214"/>
      <c r="C62" s="214"/>
      <c r="D62" s="215">
        <f t="shared" si="0"/>
        <v>0</v>
      </c>
      <c r="E62" s="168"/>
      <c r="F62" s="168"/>
      <c r="G62" s="168"/>
      <c r="H62" s="266"/>
      <c r="I62" s="266"/>
      <c r="J62" s="168"/>
      <c r="K62" s="168"/>
      <c r="L62" s="168"/>
      <c r="M62" s="169"/>
      <c r="N62" s="92"/>
      <c r="P62" s="92"/>
      <c r="Q62" s="92"/>
      <c r="R62" s="92"/>
    </row>
    <row r="63" spans="1:47" ht="18.75">
      <c r="A63" s="267"/>
      <c r="B63" s="268"/>
      <c r="C63" s="268"/>
      <c r="D63" s="269"/>
      <c r="E63" s="100"/>
      <c r="F63" s="100"/>
      <c r="G63" s="100"/>
      <c r="H63" s="67"/>
      <c r="I63" s="67"/>
      <c r="J63" s="100"/>
      <c r="K63" s="100"/>
      <c r="L63" s="100"/>
      <c r="M63" s="100"/>
      <c r="N63" s="92"/>
      <c r="P63" s="92"/>
      <c r="Q63" s="92"/>
      <c r="R63" s="92"/>
    </row>
    <row r="64" spans="1:47" ht="18.75">
      <c r="A64" s="140" t="s">
        <v>467</v>
      </c>
      <c r="B64" s="140">
        <v>4.2300000000000004</v>
      </c>
      <c r="C64" s="140"/>
      <c r="D64" s="141"/>
      <c r="E64" s="139"/>
      <c r="F64" s="139" t="s">
        <v>468</v>
      </c>
      <c r="G64" s="139"/>
      <c r="H64" s="139">
        <v>1.3</v>
      </c>
      <c r="I64" s="139"/>
      <c r="J64" s="139"/>
      <c r="K64" s="100"/>
      <c r="L64" s="100"/>
      <c r="M64" s="100"/>
      <c r="N64" s="92"/>
      <c r="P64" s="92"/>
      <c r="Q64" s="92"/>
      <c r="R64" s="92"/>
    </row>
    <row r="65" spans="1:21" ht="18.75">
      <c r="A65" s="113"/>
      <c r="B65" s="112"/>
      <c r="C65" s="11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P65" s="92"/>
      <c r="Q65" s="92"/>
      <c r="R65" s="92"/>
    </row>
    <row r="66" spans="1:21" ht="18.75">
      <c r="A66" s="107" t="s">
        <v>217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100"/>
      <c r="P66" s="100"/>
      <c r="Q66" s="100"/>
      <c r="R66" s="92"/>
    </row>
    <row r="67" spans="1:21" ht="19.5" thickBot="1">
      <c r="A67" s="94" t="s">
        <v>44</v>
      </c>
      <c r="B67" s="97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100"/>
      <c r="N67" s="100"/>
      <c r="P67" s="100"/>
      <c r="Q67" s="100"/>
      <c r="R67" s="92"/>
    </row>
    <row r="68" spans="1:21" ht="30.75" customHeight="1">
      <c r="A68" s="489" t="s">
        <v>329</v>
      </c>
      <c r="B68" s="491" t="s">
        <v>330</v>
      </c>
      <c r="C68" s="492"/>
      <c r="D68" s="475" t="s">
        <v>137</v>
      </c>
      <c r="E68" s="371" t="s">
        <v>331</v>
      </c>
      <c r="F68" s="416" t="s">
        <v>10</v>
      </c>
      <c r="G68" s="416"/>
      <c r="H68" s="416"/>
      <c r="I68" s="416" t="s">
        <v>220</v>
      </c>
      <c r="J68" s="416"/>
      <c r="K68" s="416"/>
      <c r="L68" s="371" t="s">
        <v>5</v>
      </c>
      <c r="M68" s="371"/>
      <c r="N68" s="487" t="s">
        <v>522</v>
      </c>
      <c r="P68" s="149"/>
      <c r="Q68" s="117"/>
      <c r="R68" s="117"/>
      <c r="S68" s="109"/>
      <c r="T68" s="67"/>
      <c r="U68" s="67"/>
    </row>
    <row r="69" spans="1:21" ht="51.75" customHeight="1">
      <c r="A69" s="490"/>
      <c r="B69" s="259" t="s">
        <v>6</v>
      </c>
      <c r="C69" s="156" t="s">
        <v>7</v>
      </c>
      <c r="D69" s="389"/>
      <c r="E69" s="454"/>
      <c r="F69" s="147" t="s">
        <v>221</v>
      </c>
      <c r="G69" s="147" t="s">
        <v>4</v>
      </c>
      <c r="H69" s="201" t="s">
        <v>222</v>
      </c>
      <c r="I69" s="147" t="s">
        <v>221</v>
      </c>
      <c r="J69" s="147" t="s">
        <v>4</v>
      </c>
      <c r="K69" s="201" t="s">
        <v>222</v>
      </c>
      <c r="L69" s="147" t="s">
        <v>6</v>
      </c>
      <c r="M69" s="157" t="s">
        <v>218</v>
      </c>
      <c r="N69" s="488"/>
      <c r="P69" s="153"/>
      <c r="Q69" s="118"/>
      <c r="R69" s="118"/>
      <c r="S69" s="153"/>
      <c r="T69" s="67"/>
      <c r="U69" s="67"/>
    </row>
    <row r="70" spans="1:21" ht="18.75">
      <c r="A70" s="119"/>
      <c r="B70" s="258"/>
      <c r="C70" s="87"/>
      <c r="D70" s="148"/>
      <c r="E70" s="148"/>
      <c r="F70" s="148"/>
      <c r="G70" s="148"/>
      <c r="H70" s="199">
        <f>IF(F70=0,0,G70/F70)</f>
        <v>0</v>
      </c>
      <c r="I70" s="148"/>
      <c r="J70" s="148"/>
      <c r="K70" s="199">
        <f>IF(I70=0,0,J70/I70)</f>
        <v>0</v>
      </c>
      <c r="L70" s="148"/>
      <c r="M70" s="148"/>
      <c r="N70" s="162"/>
      <c r="P70" s="153"/>
      <c r="Q70" s="118"/>
      <c r="R70" s="118"/>
      <c r="S70" s="153"/>
      <c r="T70" s="1"/>
      <c r="U70" s="1"/>
    </row>
    <row r="71" spans="1:21" ht="18.75">
      <c r="A71" s="119"/>
      <c r="B71" s="258"/>
      <c r="C71" s="87"/>
      <c r="D71" s="148"/>
      <c r="E71" s="148"/>
      <c r="F71" s="148"/>
      <c r="G71" s="148"/>
      <c r="H71" s="199">
        <f t="shared" ref="H71:H73" si="1">IF(F71=0,0,G71/F71)</f>
        <v>0</v>
      </c>
      <c r="I71" s="148"/>
      <c r="J71" s="148"/>
      <c r="K71" s="199">
        <f t="shared" ref="K71:K73" si="2">IF(I71=0,0,J71/I71)</f>
        <v>0</v>
      </c>
      <c r="L71" s="148"/>
      <c r="M71" s="148"/>
      <c r="N71" s="162"/>
      <c r="P71" s="153"/>
      <c r="Q71" s="118"/>
      <c r="R71" s="118"/>
      <c r="S71" s="153"/>
      <c r="T71" s="1"/>
      <c r="U71" s="1"/>
    </row>
    <row r="72" spans="1:21" ht="18.75">
      <c r="A72" s="119"/>
      <c r="B72" s="258"/>
      <c r="C72" s="258"/>
      <c r="D72" s="148"/>
      <c r="E72" s="148"/>
      <c r="F72" s="148"/>
      <c r="G72" s="148"/>
      <c r="H72" s="199">
        <f t="shared" si="1"/>
        <v>0</v>
      </c>
      <c r="I72" s="148"/>
      <c r="J72" s="148"/>
      <c r="K72" s="199">
        <f t="shared" si="2"/>
        <v>0</v>
      </c>
      <c r="L72" s="148"/>
      <c r="M72" s="148"/>
      <c r="N72" s="162"/>
      <c r="P72" s="153"/>
      <c r="Q72" s="118"/>
      <c r="R72" s="118"/>
      <c r="S72" s="100"/>
      <c r="T72" s="67"/>
      <c r="U72" s="67"/>
    </row>
    <row r="73" spans="1:21" ht="19.5" thickBot="1">
      <c r="A73" s="170"/>
      <c r="B73" s="261"/>
      <c r="C73" s="261"/>
      <c r="D73" s="179"/>
      <c r="E73" s="179"/>
      <c r="F73" s="179"/>
      <c r="G73" s="179"/>
      <c r="H73" s="200">
        <f t="shared" si="1"/>
        <v>0</v>
      </c>
      <c r="I73" s="179"/>
      <c r="J73" s="179"/>
      <c r="K73" s="200">
        <f t="shared" si="2"/>
        <v>0</v>
      </c>
      <c r="L73" s="179"/>
      <c r="M73" s="179"/>
      <c r="N73" s="163"/>
      <c r="P73" s="153"/>
      <c r="Q73" s="118"/>
      <c r="R73" s="118"/>
      <c r="S73" s="100"/>
      <c r="T73" s="67"/>
      <c r="U73" s="67"/>
    </row>
    <row r="74" spans="1:21" ht="12.75" customHeight="1">
      <c r="A74" s="153"/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P74" s="118"/>
      <c r="Q74" s="118"/>
      <c r="R74" s="100"/>
      <c r="S74" s="67"/>
      <c r="T74" s="67"/>
    </row>
    <row r="75" spans="1:21" ht="19.5" thickBot="1">
      <c r="A75" s="120" t="s">
        <v>45</v>
      </c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00"/>
      <c r="N75" s="100"/>
      <c r="P75" s="122"/>
      <c r="Q75" s="122"/>
      <c r="R75" s="100"/>
      <c r="S75" s="67"/>
      <c r="T75" s="67"/>
    </row>
    <row r="76" spans="1:21" ht="51" customHeight="1">
      <c r="A76" s="473" t="s">
        <v>332</v>
      </c>
      <c r="B76" s="480" t="s">
        <v>330</v>
      </c>
      <c r="C76" s="480"/>
      <c r="D76" s="475" t="s">
        <v>137</v>
      </c>
      <c r="E76" s="371" t="s">
        <v>219</v>
      </c>
      <c r="F76" s="416" t="s">
        <v>10</v>
      </c>
      <c r="G76" s="416"/>
      <c r="H76" s="416"/>
      <c r="I76" s="416" t="s">
        <v>220</v>
      </c>
      <c r="J76" s="416"/>
      <c r="K76" s="416"/>
      <c r="L76" s="480" t="s">
        <v>5</v>
      </c>
      <c r="M76" s="480"/>
      <c r="N76" s="481" t="s">
        <v>521</v>
      </c>
      <c r="P76" s="149"/>
      <c r="Q76" s="117"/>
      <c r="R76" s="117"/>
      <c r="S76" s="109"/>
      <c r="T76" s="67"/>
      <c r="U76" s="67"/>
    </row>
    <row r="77" spans="1:21" ht="54.75" customHeight="1">
      <c r="A77" s="474"/>
      <c r="B77" s="157" t="s">
        <v>6</v>
      </c>
      <c r="C77" s="156" t="s">
        <v>7</v>
      </c>
      <c r="D77" s="389"/>
      <c r="E77" s="454"/>
      <c r="F77" s="147" t="s">
        <v>221</v>
      </c>
      <c r="G77" s="147" t="s">
        <v>4</v>
      </c>
      <c r="H77" s="202" t="s">
        <v>222</v>
      </c>
      <c r="I77" s="147" t="s">
        <v>221</v>
      </c>
      <c r="J77" s="147" t="s">
        <v>4</v>
      </c>
      <c r="K77" s="202" t="s">
        <v>222</v>
      </c>
      <c r="L77" s="157" t="s">
        <v>6</v>
      </c>
      <c r="M77" s="157" t="s">
        <v>218</v>
      </c>
      <c r="N77" s="482"/>
      <c r="P77" s="153"/>
      <c r="Q77" s="118"/>
      <c r="R77" s="118"/>
      <c r="S77" s="153"/>
      <c r="T77" s="67"/>
      <c r="U77" s="67"/>
    </row>
    <row r="78" spans="1:21" ht="18.75">
      <c r="A78" s="119" t="s">
        <v>667</v>
      </c>
      <c r="B78" s="148">
        <v>5</v>
      </c>
      <c r="C78" s="148"/>
      <c r="D78" s="148">
        <v>1</v>
      </c>
      <c r="E78" s="148">
        <v>340.2</v>
      </c>
      <c r="F78" s="148">
        <v>138</v>
      </c>
      <c r="G78" s="148">
        <v>147</v>
      </c>
      <c r="H78" s="199">
        <f t="shared" ref="H78:H81" si="3">IF(F78=0,0,G78/F78)</f>
        <v>1.0652173913043479</v>
      </c>
      <c r="I78" s="148"/>
      <c r="J78" s="148"/>
      <c r="K78" s="199">
        <f t="shared" ref="K78:K81" si="4">IF(I78=0,0,J78/I78)</f>
        <v>0</v>
      </c>
      <c r="L78" s="129">
        <v>12.09</v>
      </c>
      <c r="M78" s="58"/>
      <c r="N78" s="172"/>
      <c r="P78" s="100"/>
      <c r="Q78" s="118"/>
      <c r="R78" s="118"/>
      <c r="S78" s="153"/>
      <c r="T78" s="1"/>
      <c r="U78" s="1"/>
    </row>
    <row r="79" spans="1:21" ht="18.75">
      <c r="A79" s="119" t="s">
        <v>665</v>
      </c>
      <c r="B79" s="148">
        <v>4</v>
      </c>
      <c r="C79" s="148"/>
      <c r="D79" s="148">
        <v>1</v>
      </c>
      <c r="E79" s="148">
        <v>242.5</v>
      </c>
      <c r="F79" s="148">
        <v>112</v>
      </c>
      <c r="G79" s="148">
        <v>84</v>
      </c>
      <c r="H79" s="199">
        <f t="shared" si="3"/>
        <v>0.75</v>
      </c>
      <c r="I79" s="148"/>
      <c r="J79" s="148"/>
      <c r="K79" s="199">
        <f t="shared" si="4"/>
        <v>0</v>
      </c>
      <c r="L79" s="148">
        <v>11.55</v>
      </c>
      <c r="M79" s="148"/>
      <c r="N79" s="162"/>
      <c r="P79" s="100"/>
      <c r="Q79" s="118"/>
      <c r="R79" s="118"/>
      <c r="S79" s="153"/>
      <c r="T79" s="1"/>
      <c r="U79" s="1"/>
    </row>
    <row r="80" spans="1:21" ht="18.75">
      <c r="A80" s="119"/>
      <c r="B80" s="148"/>
      <c r="C80" s="148"/>
      <c r="D80" s="148"/>
      <c r="E80" s="148"/>
      <c r="F80" s="148"/>
      <c r="G80" s="148"/>
      <c r="H80" s="199">
        <f t="shared" si="3"/>
        <v>0</v>
      </c>
      <c r="I80" s="148"/>
      <c r="J80" s="148"/>
      <c r="K80" s="199">
        <f t="shared" si="4"/>
        <v>0</v>
      </c>
      <c r="L80" s="148"/>
      <c r="M80" s="148"/>
      <c r="N80" s="162"/>
      <c r="P80" s="100"/>
      <c r="Q80" s="118"/>
      <c r="R80" s="118"/>
      <c r="S80" s="153"/>
      <c r="T80" s="1"/>
      <c r="U80" s="1"/>
    </row>
    <row r="81" spans="1:21" ht="19.5" thickBot="1">
      <c r="A81" s="170"/>
      <c r="B81" s="179">
        <v>9</v>
      </c>
      <c r="C81" s="179"/>
      <c r="D81" s="179">
        <v>1</v>
      </c>
      <c r="E81" s="179">
        <v>296.8</v>
      </c>
      <c r="F81" s="179">
        <v>250</v>
      </c>
      <c r="G81" s="179">
        <v>231</v>
      </c>
      <c r="H81" s="200">
        <f t="shared" si="3"/>
        <v>0.92400000000000004</v>
      </c>
      <c r="I81" s="179"/>
      <c r="J81" s="179"/>
      <c r="K81" s="200">
        <f t="shared" si="4"/>
        <v>0</v>
      </c>
      <c r="L81" s="179">
        <v>11.9</v>
      </c>
      <c r="M81" s="179"/>
      <c r="N81" s="163"/>
      <c r="P81" s="100"/>
      <c r="Q81" s="118"/>
      <c r="R81" s="118"/>
      <c r="S81" s="153"/>
      <c r="T81" s="1"/>
      <c r="U81" s="1"/>
    </row>
    <row r="82" spans="1:21" ht="18.75">
      <c r="A82" s="153"/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P82" s="118"/>
      <c r="Q82" s="118"/>
      <c r="R82" s="153"/>
      <c r="S82" s="1"/>
      <c r="T82" s="1"/>
    </row>
    <row r="83" spans="1:21" ht="18.75">
      <c r="A83" s="153"/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P83" s="118"/>
      <c r="Q83" s="118"/>
      <c r="R83" s="153"/>
      <c r="S83" s="1"/>
      <c r="T83" s="1"/>
    </row>
    <row r="84" spans="1:21" ht="18.75">
      <c r="A84" s="107" t="s">
        <v>241</v>
      </c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P84" s="118"/>
      <c r="Q84" s="118"/>
      <c r="R84" s="257"/>
      <c r="S84" s="1"/>
      <c r="T84" s="1"/>
    </row>
    <row r="85" spans="1:21" ht="18.75">
      <c r="A85" s="173"/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P85" s="118"/>
      <c r="Q85" s="118"/>
      <c r="R85" s="257"/>
      <c r="S85" s="1"/>
      <c r="T85" s="1"/>
    </row>
    <row r="86" spans="1:21" ht="23.25" customHeight="1">
      <c r="A86" s="364" t="s">
        <v>223</v>
      </c>
      <c r="B86" s="366"/>
      <c r="C86" s="363" t="s">
        <v>221</v>
      </c>
      <c r="D86" s="363"/>
      <c r="E86" s="363"/>
      <c r="F86" s="364" t="s">
        <v>4</v>
      </c>
      <c r="G86" s="365"/>
      <c r="H86" s="366"/>
      <c r="I86" s="367" t="s">
        <v>224</v>
      </c>
      <c r="J86" s="367"/>
      <c r="K86" s="367"/>
      <c r="L86" s="368" t="s">
        <v>469</v>
      </c>
      <c r="M86" s="369"/>
      <c r="N86" s="370"/>
      <c r="O86" s="360" t="s">
        <v>20</v>
      </c>
      <c r="P86" s="361"/>
      <c r="Q86" s="362"/>
      <c r="R86" s="257"/>
      <c r="S86" s="1"/>
      <c r="T86" s="1"/>
    </row>
    <row r="87" spans="1:21" ht="39.75" customHeight="1">
      <c r="A87" s="483" t="s">
        <v>225</v>
      </c>
      <c r="B87" s="484"/>
      <c r="C87" s="131" t="s">
        <v>226</v>
      </c>
      <c r="D87" s="131" t="s">
        <v>227</v>
      </c>
      <c r="E87" s="131" t="s">
        <v>228</v>
      </c>
      <c r="F87" s="131" t="s">
        <v>226</v>
      </c>
      <c r="G87" s="131" t="s">
        <v>227</v>
      </c>
      <c r="H87" s="131" t="s">
        <v>228</v>
      </c>
      <c r="I87" s="132" t="s">
        <v>226</v>
      </c>
      <c r="J87" s="132" t="s">
        <v>227</v>
      </c>
      <c r="K87" s="131" t="s">
        <v>228</v>
      </c>
      <c r="L87" s="132" t="s">
        <v>226</v>
      </c>
      <c r="M87" s="132" t="s">
        <v>227</v>
      </c>
      <c r="N87" s="131" t="s">
        <v>228</v>
      </c>
      <c r="O87" s="274" t="s">
        <v>226</v>
      </c>
      <c r="P87" s="274" t="s">
        <v>227</v>
      </c>
      <c r="Q87" s="274" t="s">
        <v>228</v>
      </c>
      <c r="R87" s="257"/>
      <c r="S87" s="1"/>
      <c r="T87" s="1"/>
    </row>
    <row r="88" spans="1:21" ht="45" customHeight="1">
      <c r="A88" s="483" t="s">
        <v>470</v>
      </c>
      <c r="B88" s="484"/>
      <c r="C88" s="133">
        <v>50530</v>
      </c>
      <c r="D88" s="133">
        <v>12000</v>
      </c>
      <c r="E88" s="134">
        <v>3000</v>
      </c>
      <c r="F88" s="133">
        <v>30800</v>
      </c>
      <c r="G88" s="133">
        <v>4418</v>
      </c>
      <c r="H88" s="134">
        <v>8</v>
      </c>
      <c r="I88" s="133">
        <v>24548</v>
      </c>
      <c r="J88" s="134">
        <v>4418</v>
      </c>
      <c r="K88" s="134">
        <v>8</v>
      </c>
      <c r="L88" s="134">
        <v>24548</v>
      </c>
      <c r="M88" s="134">
        <v>4418</v>
      </c>
      <c r="N88" s="134">
        <v>8</v>
      </c>
      <c r="O88" s="275">
        <f>IF(C88=0,0,F88/C88)</f>
        <v>0.60953888778943199</v>
      </c>
      <c r="P88" s="275">
        <f t="shared" ref="P88:Q88" si="5">IF(D88=0,0,G88/D88)</f>
        <v>0.36816666666666664</v>
      </c>
      <c r="Q88" s="275">
        <f t="shared" si="5"/>
        <v>2.6666666666666666E-3</v>
      </c>
      <c r="R88" s="257"/>
      <c r="S88" s="1"/>
      <c r="T88" s="1"/>
    </row>
    <row r="89" spans="1:21" ht="27.75" customHeight="1">
      <c r="A89" s="483" t="s">
        <v>229</v>
      </c>
      <c r="B89" s="484"/>
      <c r="C89" s="136">
        <v>20212</v>
      </c>
      <c r="D89" s="136">
        <v>5000</v>
      </c>
      <c r="E89" s="134">
        <v>1200</v>
      </c>
      <c r="F89" s="136">
        <v>12320</v>
      </c>
      <c r="G89" s="136">
        <v>1774</v>
      </c>
      <c r="H89" s="134">
        <v>3</v>
      </c>
      <c r="I89" s="136">
        <v>9819</v>
      </c>
      <c r="J89" s="134">
        <v>1774</v>
      </c>
      <c r="K89" s="134">
        <v>3</v>
      </c>
      <c r="L89" s="134">
        <v>9849</v>
      </c>
      <c r="M89" s="134">
        <v>1774</v>
      </c>
      <c r="N89" s="134">
        <v>3</v>
      </c>
      <c r="O89" s="275">
        <f t="shared" ref="O89:O97" si="6">IF(C89=0,0,F89/C89)</f>
        <v>0.60953888778943199</v>
      </c>
      <c r="P89" s="275">
        <f t="shared" ref="P89:P97" si="7">IF(D89=0,0,G89/D89)</f>
        <v>0.3548</v>
      </c>
      <c r="Q89" s="275">
        <f t="shared" ref="Q89:Q97" si="8">IF(E89=0,0,H89/E89)</f>
        <v>2.5000000000000001E-3</v>
      </c>
      <c r="R89" s="257"/>
      <c r="S89" s="1"/>
      <c r="T89" s="1"/>
    </row>
    <row r="90" spans="1:21" ht="27.75" customHeight="1">
      <c r="A90" s="483" t="s">
        <v>230</v>
      </c>
      <c r="B90" s="484"/>
      <c r="C90" s="137">
        <v>2.5</v>
      </c>
      <c r="D90" s="136">
        <v>2.4</v>
      </c>
      <c r="E90" s="137">
        <v>2.5</v>
      </c>
      <c r="F90" s="137">
        <v>2.5</v>
      </c>
      <c r="G90" s="133">
        <v>2.7</v>
      </c>
      <c r="H90" s="137">
        <v>2.5</v>
      </c>
      <c r="I90" s="137">
        <v>2.5</v>
      </c>
      <c r="J90" s="134">
        <v>2.5</v>
      </c>
      <c r="K90" s="137">
        <v>2.7</v>
      </c>
      <c r="L90" s="137">
        <v>2.5</v>
      </c>
      <c r="M90" s="134">
        <v>2.5</v>
      </c>
      <c r="N90" s="137">
        <v>2.7</v>
      </c>
      <c r="O90" s="275">
        <f t="shared" si="6"/>
        <v>1</v>
      </c>
      <c r="P90" s="275">
        <f t="shared" si="7"/>
        <v>1.1250000000000002</v>
      </c>
      <c r="Q90" s="275">
        <f t="shared" si="8"/>
        <v>1</v>
      </c>
      <c r="R90" s="257"/>
      <c r="S90" s="1"/>
      <c r="T90" s="1"/>
    </row>
    <row r="91" spans="1:21" ht="40.5" customHeight="1">
      <c r="A91" s="483" t="s">
        <v>471</v>
      </c>
      <c r="B91" s="484"/>
      <c r="C91" s="136">
        <v>13863</v>
      </c>
      <c r="D91" s="136">
        <v>10000</v>
      </c>
      <c r="E91" s="134">
        <v>1000</v>
      </c>
      <c r="F91" s="136">
        <v>48160</v>
      </c>
      <c r="G91" s="136">
        <v>14713</v>
      </c>
      <c r="H91" s="134">
        <v>19</v>
      </c>
      <c r="I91" s="136">
        <v>43177</v>
      </c>
      <c r="J91" s="134">
        <v>14713</v>
      </c>
      <c r="K91" s="134">
        <v>19</v>
      </c>
      <c r="L91" s="134">
        <v>43177</v>
      </c>
      <c r="M91" s="134">
        <v>14713</v>
      </c>
      <c r="N91" s="134">
        <v>19</v>
      </c>
      <c r="O91" s="275">
        <f t="shared" si="6"/>
        <v>3.4739955276635648</v>
      </c>
      <c r="P91" s="275">
        <f t="shared" si="7"/>
        <v>1.4713000000000001</v>
      </c>
      <c r="Q91" s="275">
        <f t="shared" si="8"/>
        <v>1.9E-2</v>
      </c>
      <c r="R91" s="257"/>
      <c r="S91" s="1"/>
      <c r="T91" s="1"/>
    </row>
    <row r="92" spans="1:21" ht="18.75">
      <c r="A92" s="485" t="s">
        <v>3</v>
      </c>
      <c r="B92" s="486"/>
      <c r="C92" s="136"/>
      <c r="D92" s="136"/>
      <c r="E92" s="134"/>
      <c r="F92" s="136"/>
      <c r="G92" s="136"/>
      <c r="H92" s="134"/>
      <c r="I92" s="136"/>
      <c r="J92" s="134"/>
      <c r="K92" s="134"/>
      <c r="L92" s="134"/>
      <c r="M92" s="134"/>
      <c r="N92" s="134"/>
      <c r="O92" s="275">
        <f t="shared" si="6"/>
        <v>0</v>
      </c>
      <c r="P92" s="275">
        <f t="shared" si="7"/>
        <v>0</v>
      </c>
      <c r="Q92" s="275">
        <f t="shared" si="8"/>
        <v>0</v>
      </c>
      <c r="R92" s="257"/>
      <c r="S92" s="1"/>
      <c r="T92" s="1"/>
    </row>
    <row r="93" spans="1:21" ht="18.75">
      <c r="A93" s="485" t="s">
        <v>472</v>
      </c>
      <c r="B93" s="486"/>
      <c r="C93" s="136">
        <v>3363</v>
      </c>
      <c r="D93" s="136">
        <v>300</v>
      </c>
      <c r="E93" s="134">
        <v>500</v>
      </c>
      <c r="F93" s="136">
        <v>24813</v>
      </c>
      <c r="G93" s="136">
        <v>401</v>
      </c>
      <c r="H93" s="134">
        <v>19</v>
      </c>
      <c r="I93" s="136">
        <v>20245</v>
      </c>
      <c r="J93" s="134">
        <v>401</v>
      </c>
      <c r="K93" s="134">
        <v>19</v>
      </c>
      <c r="L93" s="134">
        <v>20245</v>
      </c>
      <c r="M93" s="134">
        <v>401</v>
      </c>
      <c r="N93" s="134">
        <v>19</v>
      </c>
      <c r="O93" s="275">
        <f t="shared" si="6"/>
        <v>7.3782337198929531</v>
      </c>
      <c r="P93" s="275">
        <f t="shared" si="7"/>
        <v>1.3366666666666667</v>
      </c>
      <c r="Q93" s="275">
        <f t="shared" si="8"/>
        <v>3.7999999999999999E-2</v>
      </c>
      <c r="R93" s="257"/>
      <c r="S93" s="1"/>
      <c r="T93" s="1"/>
    </row>
    <row r="94" spans="1:21" ht="18.75">
      <c r="A94" s="485" t="s">
        <v>473</v>
      </c>
      <c r="B94" s="486"/>
      <c r="C94" s="136">
        <v>4000</v>
      </c>
      <c r="D94" s="136"/>
      <c r="E94" s="134"/>
      <c r="F94" s="136">
        <v>4149</v>
      </c>
      <c r="G94" s="136"/>
      <c r="H94" s="134"/>
      <c r="I94" s="136">
        <v>4149</v>
      </c>
      <c r="J94" s="134"/>
      <c r="K94" s="135"/>
      <c r="L94" s="134">
        <v>4149</v>
      </c>
      <c r="M94" s="134"/>
      <c r="N94" s="134"/>
      <c r="O94" s="275">
        <f t="shared" si="6"/>
        <v>1.03725</v>
      </c>
      <c r="P94" s="275">
        <f t="shared" si="7"/>
        <v>0</v>
      </c>
      <c r="Q94" s="275">
        <f t="shared" si="8"/>
        <v>0</v>
      </c>
      <c r="R94" s="257"/>
      <c r="S94" s="1"/>
      <c r="T94" s="1"/>
    </row>
    <row r="95" spans="1:21" ht="18.75">
      <c r="A95" s="485" t="s">
        <v>474</v>
      </c>
      <c r="B95" s="486"/>
      <c r="C95" s="136">
        <v>4500</v>
      </c>
      <c r="D95" s="136">
        <v>9700</v>
      </c>
      <c r="E95" s="134">
        <v>500</v>
      </c>
      <c r="F95" s="136">
        <v>14755</v>
      </c>
      <c r="G95" s="136">
        <v>14313</v>
      </c>
      <c r="H95" s="134"/>
      <c r="I95" s="136">
        <v>14340</v>
      </c>
      <c r="J95" s="134">
        <v>14312</v>
      </c>
      <c r="K95" s="135"/>
      <c r="L95" s="134">
        <v>14340</v>
      </c>
      <c r="M95" s="134">
        <v>14312</v>
      </c>
      <c r="N95" s="134"/>
      <c r="O95" s="275">
        <f t="shared" si="6"/>
        <v>3.278888888888889</v>
      </c>
      <c r="P95" s="275">
        <f t="shared" si="7"/>
        <v>1.4755670103092784</v>
      </c>
      <c r="Q95" s="275">
        <f t="shared" si="8"/>
        <v>0</v>
      </c>
      <c r="R95" s="257"/>
      <c r="S95" s="1"/>
      <c r="T95" s="1"/>
    </row>
    <row r="96" spans="1:21" ht="18.75">
      <c r="A96" s="485" t="s">
        <v>475</v>
      </c>
      <c r="B96" s="486"/>
      <c r="C96" s="136">
        <v>2000</v>
      </c>
      <c r="D96" s="136"/>
      <c r="E96" s="134"/>
      <c r="F96" s="136">
        <v>4443</v>
      </c>
      <c r="G96" s="136"/>
      <c r="H96" s="134"/>
      <c r="I96" s="136">
        <v>4443</v>
      </c>
      <c r="J96" s="134"/>
      <c r="K96" s="135"/>
      <c r="L96" s="134">
        <v>4443</v>
      </c>
      <c r="M96" s="134"/>
      <c r="N96" s="134"/>
      <c r="O96" s="275">
        <f t="shared" si="6"/>
        <v>2.2214999999999998</v>
      </c>
      <c r="P96" s="275">
        <f t="shared" si="7"/>
        <v>0</v>
      </c>
      <c r="Q96" s="275">
        <f t="shared" si="8"/>
        <v>0</v>
      </c>
      <c r="R96" s="257"/>
      <c r="S96" s="1"/>
      <c r="T96" s="1"/>
    </row>
    <row r="97" spans="1:20" ht="18.75">
      <c r="A97" s="483" t="s">
        <v>476</v>
      </c>
      <c r="B97" s="484"/>
      <c r="C97" s="136"/>
      <c r="D97" s="136">
        <v>3810</v>
      </c>
      <c r="E97" s="135"/>
      <c r="F97" s="136"/>
      <c r="G97" s="136">
        <v>251</v>
      </c>
      <c r="H97" s="135"/>
      <c r="I97" s="136"/>
      <c r="J97" s="134">
        <v>251</v>
      </c>
      <c r="K97" s="135"/>
      <c r="L97" s="134"/>
      <c r="M97" s="134"/>
      <c r="N97" s="135"/>
      <c r="O97" s="275">
        <f t="shared" si="6"/>
        <v>0</v>
      </c>
      <c r="P97" s="275">
        <f t="shared" si="7"/>
        <v>6.5879265091863523E-2</v>
      </c>
      <c r="Q97" s="275">
        <f t="shared" si="8"/>
        <v>0</v>
      </c>
      <c r="R97" s="257"/>
      <c r="S97" s="1"/>
      <c r="T97" s="1"/>
    </row>
    <row r="98" spans="1:20" ht="18.75">
      <c r="A98" s="358" t="s">
        <v>231</v>
      </c>
      <c r="B98" s="359"/>
      <c r="C98" s="138" t="s">
        <v>11</v>
      </c>
      <c r="D98" s="138" t="s">
        <v>11</v>
      </c>
      <c r="E98" s="138" t="s">
        <v>11</v>
      </c>
      <c r="F98" s="138">
        <v>78960</v>
      </c>
      <c r="G98" s="136">
        <v>19131</v>
      </c>
      <c r="H98" s="138">
        <v>27</v>
      </c>
      <c r="I98" s="138">
        <v>67725</v>
      </c>
      <c r="J98" s="134">
        <v>19131</v>
      </c>
      <c r="K98" s="138">
        <v>27</v>
      </c>
      <c r="L98" s="138">
        <v>67725</v>
      </c>
      <c r="M98" s="134">
        <v>19131</v>
      </c>
      <c r="N98" s="138">
        <v>27</v>
      </c>
      <c r="O98" s="273"/>
      <c r="P98" s="273"/>
      <c r="Q98" s="273"/>
      <c r="R98" s="257"/>
      <c r="S98" s="1"/>
      <c r="T98" s="1"/>
    </row>
    <row r="99" spans="1:20" ht="18.75">
      <c r="A99" s="118"/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53"/>
      <c r="N99" s="153"/>
      <c r="P99" s="118"/>
      <c r="Q99" s="118"/>
      <c r="R99" s="257"/>
      <c r="S99" s="1"/>
      <c r="T99" s="1"/>
    </row>
    <row r="100" spans="1:20" ht="18.75">
      <c r="A100" s="140" t="s">
        <v>467</v>
      </c>
      <c r="B100" s="140">
        <v>0.13</v>
      </c>
      <c r="C100" s="140"/>
      <c r="D100" s="141"/>
      <c r="E100" s="139"/>
      <c r="F100" s="139" t="s">
        <v>468</v>
      </c>
      <c r="G100" s="139"/>
      <c r="H100" s="139">
        <v>0.85</v>
      </c>
      <c r="I100" s="139"/>
      <c r="J100" s="139"/>
      <c r="K100" s="139"/>
      <c r="L100" s="139"/>
      <c r="M100" s="153"/>
      <c r="N100" s="153"/>
      <c r="P100" s="118"/>
      <c r="Q100" s="118"/>
      <c r="R100" s="153"/>
      <c r="S100" s="1"/>
      <c r="T100" s="1"/>
    </row>
    <row r="101" spans="1:20" ht="37.5" customHeight="1">
      <c r="A101" s="140"/>
      <c r="B101" s="141"/>
      <c r="C101" s="141"/>
      <c r="D101" s="141"/>
      <c r="E101" s="139"/>
      <c r="F101" s="139"/>
      <c r="G101" s="139"/>
      <c r="H101" s="139"/>
      <c r="I101" s="139"/>
      <c r="J101" s="139"/>
      <c r="K101" s="139"/>
      <c r="L101" s="142"/>
      <c r="M101" s="153"/>
      <c r="N101" s="153"/>
      <c r="P101" s="118"/>
      <c r="Q101" s="118"/>
      <c r="R101" s="153"/>
      <c r="S101" s="1"/>
      <c r="T101" s="1"/>
    </row>
    <row r="102" spans="1:20" ht="18.75">
      <c r="A102" s="143"/>
      <c r="B102" s="141"/>
      <c r="C102" s="141"/>
      <c r="D102" s="141"/>
      <c r="E102" s="139"/>
      <c r="F102" s="139"/>
      <c r="G102" s="139"/>
      <c r="H102" s="139"/>
      <c r="I102" s="139"/>
      <c r="J102" s="139"/>
      <c r="K102" s="139"/>
      <c r="L102" s="139"/>
      <c r="M102" s="153"/>
      <c r="N102" s="153"/>
      <c r="P102" s="118"/>
      <c r="Q102" s="118"/>
      <c r="R102" s="153"/>
      <c r="S102" s="1"/>
      <c r="T102" s="1"/>
    </row>
    <row r="103" spans="1:20" ht="18.75">
      <c r="A103" s="153"/>
      <c r="B103" s="153"/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P103" s="118"/>
      <c r="Q103" s="118"/>
      <c r="R103" s="153"/>
      <c r="S103" s="1"/>
      <c r="T103" s="1"/>
    </row>
    <row r="104" spans="1:20" ht="18.75">
      <c r="A104" s="477" t="s">
        <v>232</v>
      </c>
      <c r="B104" s="478"/>
      <c r="C104" s="478"/>
      <c r="D104" s="479"/>
      <c r="E104" s="86" t="s">
        <v>221</v>
      </c>
      <c r="F104" s="86" t="s">
        <v>4</v>
      </c>
      <c r="G104" s="203" t="s">
        <v>233</v>
      </c>
      <c r="J104" s="153"/>
      <c r="K104" s="153"/>
      <c r="L104" s="153"/>
      <c r="M104" s="153"/>
      <c r="N104" s="153"/>
      <c r="P104" s="118"/>
      <c r="Q104" s="118"/>
      <c r="R104" s="153"/>
      <c r="S104" s="1"/>
      <c r="T104" s="1"/>
    </row>
    <row r="105" spans="1:20" ht="18.75">
      <c r="A105" s="455" t="s">
        <v>234</v>
      </c>
      <c r="B105" s="455"/>
      <c r="C105" s="455"/>
      <c r="D105" s="455"/>
      <c r="E105" s="347">
        <v>150</v>
      </c>
      <c r="F105" s="347">
        <v>150</v>
      </c>
      <c r="G105" s="199">
        <f t="shared" ref="G105:G113" si="9">IF(E105=0,0,F105/E105)</f>
        <v>1</v>
      </c>
      <c r="J105" s="153"/>
      <c r="K105" s="153"/>
      <c r="L105" s="153"/>
      <c r="M105" s="153"/>
      <c r="N105" s="153"/>
      <c r="P105" s="118"/>
      <c r="Q105" s="118"/>
      <c r="R105" s="153"/>
      <c r="S105" s="1"/>
      <c r="T105" s="1"/>
    </row>
    <row r="106" spans="1:20" ht="18.75">
      <c r="A106" s="455" t="s">
        <v>245</v>
      </c>
      <c r="B106" s="455"/>
      <c r="C106" s="455"/>
      <c r="D106" s="455"/>
      <c r="E106" s="131">
        <v>4.6449999999999996</v>
      </c>
      <c r="F106" s="131">
        <v>4.8099999999999996</v>
      </c>
      <c r="G106" s="199">
        <f t="shared" si="9"/>
        <v>1.0355220667384284</v>
      </c>
      <c r="J106" s="153"/>
      <c r="K106" s="153"/>
      <c r="L106" s="153"/>
      <c r="M106" s="153"/>
      <c r="N106" s="153"/>
      <c r="P106" s="118"/>
      <c r="Q106" s="118"/>
      <c r="R106" s="153"/>
      <c r="S106" s="1"/>
      <c r="T106" s="1"/>
    </row>
    <row r="107" spans="1:20" ht="18.75">
      <c r="A107" s="455" t="s">
        <v>320</v>
      </c>
      <c r="B107" s="455"/>
      <c r="C107" s="455"/>
      <c r="D107" s="455"/>
      <c r="E107" s="348">
        <v>1000</v>
      </c>
      <c r="F107" s="348">
        <v>855</v>
      </c>
      <c r="G107" s="199">
        <f t="shared" si="9"/>
        <v>0.85499999999999998</v>
      </c>
      <c r="J107" s="153"/>
      <c r="K107" s="153"/>
      <c r="L107" s="153"/>
      <c r="M107" s="153"/>
      <c r="N107" s="153"/>
      <c r="P107" s="118"/>
      <c r="Q107" s="118"/>
      <c r="R107" s="153"/>
      <c r="S107" s="1"/>
      <c r="T107" s="1"/>
    </row>
    <row r="108" spans="1:20" ht="18.75">
      <c r="A108" s="455" t="s">
        <v>348</v>
      </c>
      <c r="B108" s="455"/>
      <c r="C108" s="455"/>
      <c r="D108" s="455"/>
      <c r="E108" s="348">
        <v>150</v>
      </c>
      <c r="F108" s="348">
        <v>118</v>
      </c>
      <c r="G108" s="199">
        <f t="shared" si="9"/>
        <v>0.78666666666666663</v>
      </c>
      <c r="J108" s="153"/>
      <c r="K108" s="153"/>
      <c r="L108" s="153"/>
      <c r="M108" s="153"/>
      <c r="N108" s="153"/>
      <c r="P108" s="118"/>
      <c r="Q108" s="118"/>
      <c r="R108" s="153"/>
      <c r="S108" s="1"/>
      <c r="T108" s="1"/>
    </row>
    <row r="109" spans="1:20" ht="18.75">
      <c r="A109" s="455" t="s">
        <v>235</v>
      </c>
      <c r="B109" s="455"/>
      <c r="C109" s="455"/>
      <c r="D109" s="455"/>
      <c r="E109" s="348">
        <v>7491</v>
      </c>
      <c r="F109" s="348">
        <v>6891</v>
      </c>
      <c r="G109" s="199">
        <f t="shared" si="9"/>
        <v>0.9199038846615939</v>
      </c>
      <c r="J109" s="153"/>
      <c r="K109" s="153"/>
      <c r="L109" s="153"/>
      <c r="M109" s="153"/>
      <c r="N109" s="153"/>
      <c r="P109" s="118"/>
      <c r="Q109" s="118"/>
      <c r="R109" s="153"/>
      <c r="S109" s="1"/>
      <c r="T109" s="1"/>
    </row>
    <row r="110" spans="1:20" ht="18.75">
      <c r="A110" s="455" t="s">
        <v>321</v>
      </c>
      <c r="B110" s="455"/>
      <c r="C110" s="455"/>
      <c r="D110" s="455"/>
      <c r="E110" s="348">
        <v>9837</v>
      </c>
      <c r="F110" s="348">
        <v>10132</v>
      </c>
      <c r="G110" s="199">
        <f t="shared" si="9"/>
        <v>1.0299888177289824</v>
      </c>
      <c r="J110" s="153"/>
      <c r="K110" s="153"/>
      <c r="L110" s="153"/>
      <c r="M110" s="153"/>
      <c r="N110" s="153"/>
      <c r="P110" s="118"/>
      <c r="Q110" s="118"/>
      <c r="R110" s="153"/>
      <c r="S110" s="1"/>
      <c r="T110" s="1"/>
    </row>
    <row r="111" spans="1:20" ht="18.75">
      <c r="A111" s="455" t="s">
        <v>322</v>
      </c>
      <c r="B111" s="455"/>
      <c r="C111" s="455"/>
      <c r="D111" s="455"/>
      <c r="E111" s="348">
        <v>129</v>
      </c>
      <c r="F111" s="348">
        <v>138</v>
      </c>
      <c r="G111" s="199">
        <f t="shared" si="9"/>
        <v>1.069767441860465</v>
      </c>
      <c r="J111" s="153"/>
      <c r="K111" s="153"/>
      <c r="L111" s="153"/>
      <c r="M111" s="153"/>
      <c r="N111" s="153"/>
      <c r="P111" s="118"/>
      <c r="Q111" s="118"/>
      <c r="R111" s="153"/>
      <c r="S111" s="1"/>
      <c r="T111" s="1"/>
    </row>
    <row r="112" spans="1:20" ht="18.75">
      <c r="A112" s="455" t="s">
        <v>323</v>
      </c>
      <c r="B112" s="455"/>
      <c r="C112" s="455"/>
      <c r="D112" s="455"/>
      <c r="E112" s="348">
        <v>1700</v>
      </c>
      <c r="F112" s="348">
        <v>1260</v>
      </c>
      <c r="G112" s="199">
        <f t="shared" si="9"/>
        <v>0.74117647058823533</v>
      </c>
      <c r="J112" s="153"/>
      <c r="K112" s="153"/>
      <c r="L112" s="153"/>
      <c r="M112" s="153"/>
      <c r="N112" s="153"/>
      <c r="P112" s="118"/>
      <c r="Q112" s="118"/>
      <c r="R112" s="153"/>
      <c r="S112" s="1"/>
      <c r="T112" s="1"/>
    </row>
    <row r="113" spans="1:20" ht="18.75">
      <c r="A113" s="455" t="s">
        <v>324</v>
      </c>
      <c r="B113" s="455"/>
      <c r="C113" s="455"/>
      <c r="D113" s="455"/>
      <c r="E113" s="348">
        <v>45</v>
      </c>
      <c r="F113" s="348">
        <v>43.1</v>
      </c>
      <c r="G113" s="199">
        <f t="shared" si="9"/>
        <v>0.95777777777777784</v>
      </c>
      <c r="J113" s="153"/>
      <c r="K113" s="153"/>
      <c r="L113" s="153"/>
      <c r="M113" s="153"/>
      <c r="N113" s="153"/>
      <c r="P113" s="118"/>
      <c r="Q113" s="118"/>
      <c r="R113" s="153"/>
      <c r="S113" s="1"/>
      <c r="T113" s="1"/>
    </row>
    <row r="114" spans="1:20" ht="18.75">
      <c r="A114" s="455" t="s">
        <v>9</v>
      </c>
      <c r="B114" s="455"/>
      <c r="C114" s="455"/>
      <c r="D114" s="455"/>
      <c r="E114" s="144" t="s">
        <v>11</v>
      </c>
      <c r="F114" s="345">
        <v>16</v>
      </c>
      <c r="G114" s="144" t="s">
        <v>11</v>
      </c>
      <c r="J114" s="153"/>
      <c r="K114" s="153"/>
      <c r="L114" s="153"/>
      <c r="M114" s="153"/>
      <c r="N114" s="153"/>
      <c r="P114" s="118"/>
      <c r="Q114" s="118"/>
      <c r="R114" s="153"/>
      <c r="S114" s="1"/>
      <c r="T114" s="1"/>
    </row>
    <row r="115" spans="1:20" ht="21.75" customHeight="1">
      <c r="A115" s="455" t="s">
        <v>113</v>
      </c>
      <c r="B115" s="455"/>
      <c r="C115" s="455"/>
      <c r="D115" s="455"/>
      <c r="E115" s="144" t="s">
        <v>11</v>
      </c>
      <c r="F115" s="345">
        <v>30</v>
      </c>
      <c r="G115" s="144" t="s">
        <v>11</v>
      </c>
      <c r="J115" s="153"/>
      <c r="K115" s="153"/>
      <c r="L115" s="153"/>
      <c r="M115" s="153"/>
      <c r="N115" s="153"/>
      <c r="P115" s="118"/>
      <c r="Q115" s="118"/>
      <c r="R115" s="153"/>
      <c r="S115" s="1"/>
      <c r="T115" s="1"/>
    </row>
    <row r="116" spans="1:20" ht="36.75" customHeight="1">
      <c r="A116" s="455" t="s">
        <v>114</v>
      </c>
      <c r="B116" s="455"/>
      <c r="C116" s="455"/>
      <c r="D116" s="455"/>
      <c r="E116" s="144" t="s">
        <v>11</v>
      </c>
      <c r="F116" s="345">
        <v>24</v>
      </c>
      <c r="G116" s="144" t="s">
        <v>11</v>
      </c>
      <c r="J116" s="153"/>
      <c r="K116" s="153"/>
      <c r="L116" s="153"/>
      <c r="M116" s="153"/>
      <c r="N116" s="153"/>
      <c r="P116" s="118"/>
      <c r="Q116" s="118"/>
      <c r="R116" s="153"/>
      <c r="S116" s="1"/>
      <c r="T116" s="1"/>
    </row>
    <row r="117" spans="1:20" ht="19.5" thickBot="1">
      <c r="A117" s="104"/>
      <c r="B117" s="109"/>
      <c r="C117" s="153"/>
      <c r="D117" s="109"/>
      <c r="E117" s="153"/>
      <c r="F117" s="153"/>
      <c r="G117" s="153"/>
      <c r="J117" s="257"/>
      <c r="K117" s="153"/>
      <c r="L117" s="153"/>
      <c r="M117" s="153"/>
      <c r="N117" s="153"/>
      <c r="P117" s="118"/>
      <c r="Q117" s="118"/>
      <c r="R117" s="153"/>
      <c r="S117" s="1"/>
      <c r="T117" s="1"/>
    </row>
    <row r="118" spans="1:20" ht="18.75" customHeight="1">
      <c r="A118" s="456"/>
      <c r="B118" s="457"/>
      <c r="C118" s="457"/>
      <c r="D118" s="458"/>
      <c r="E118" s="404"/>
      <c r="F118" s="465" t="s">
        <v>236</v>
      </c>
      <c r="G118" s="466"/>
      <c r="J118" s="257"/>
      <c r="L118" s="153"/>
      <c r="M118" s="153"/>
      <c r="N118" s="153"/>
      <c r="P118" s="118"/>
      <c r="Q118" s="118"/>
      <c r="R118" s="153"/>
      <c r="S118" s="1"/>
      <c r="T118" s="1"/>
    </row>
    <row r="119" spans="1:20" ht="45" customHeight="1">
      <c r="A119" s="459"/>
      <c r="B119" s="460"/>
      <c r="C119" s="460"/>
      <c r="D119" s="461"/>
      <c r="E119" s="386"/>
      <c r="F119" s="102" t="s">
        <v>6</v>
      </c>
      <c r="G119" s="278" t="s">
        <v>237</v>
      </c>
      <c r="J119" s="257"/>
      <c r="L119" s="153"/>
      <c r="M119" s="153"/>
      <c r="N119" s="153"/>
      <c r="P119" s="118"/>
      <c r="Q119" s="118"/>
      <c r="R119" s="153"/>
      <c r="S119" s="1"/>
      <c r="T119" s="1"/>
    </row>
    <row r="120" spans="1:20" ht="18.75" customHeight="1">
      <c r="A120" s="462" t="s">
        <v>33</v>
      </c>
      <c r="B120" s="463"/>
      <c r="C120" s="463"/>
      <c r="D120" s="464"/>
      <c r="E120" s="258" t="s">
        <v>11</v>
      </c>
      <c r="F120" s="258">
        <v>2</v>
      </c>
      <c r="G120" s="162">
        <v>0</v>
      </c>
      <c r="J120" s="257"/>
      <c r="L120" s="153"/>
      <c r="M120" s="153"/>
      <c r="N120" s="153"/>
      <c r="P120" s="118"/>
      <c r="Q120" s="118"/>
      <c r="R120" s="153"/>
      <c r="S120" s="1"/>
      <c r="T120" s="1"/>
    </row>
    <row r="121" spans="1:20" ht="18.75" customHeight="1">
      <c r="A121" s="462" t="s">
        <v>32</v>
      </c>
      <c r="B121" s="463"/>
      <c r="C121" s="463"/>
      <c r="D121" s="464"/>
      <c r="E121" s="258" t="s">
        <v>11</v>
      </c>
      <c r="F121" s="258">
        <v>0</v>
      </c>
      <c r="G121" s="162">
        <v>0</v>
      </c>
      <c r="J121" s="257"/>
      <c r="L121" s="153"/>
      <c r="M121" s="153"/>
      <c r="N121" s="153"/>
      <c r="P121" s="118"/>
      <c r="Q121" s="118"/>
      <c r="R121" s="92"/>
    </row>
    <row r="122" spans="1:20" ht="26.25" customHeight="1" thickBot="1">
      <c r="A122" s="462" t="s">
        <v>0</v>
      </c>
      <c r="B122" s="463"/>
      <c r="C122" s="463"/>
      <c r="D122" s="464"/>
      <c r="E122" s="261" t="s">
        <v>11</v>
      </c>
      <c r="F122" s="261">
        <v>1</v>
      </c>
      <c r="G122" s="163">
        <v>1</v>
      </c>
      <c r="J122" s="257"/>
      <c r="L122" s="153"/>
      <c r="M122" s="153"/>
      <c r="N122" s="153"/>
      <c r="P122" s="118"/>
      <c r="Q122" s="118"/>
      <c r="R122" s="92"/>
    </row>
    <row r="123" spans="1:20" ht="18.75" customHeight="1">
      <c r="A123" s="153"/>
      <c r="B123" s="153"/>
      <c r="C123" s="153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P123" s="118"/>
      <c r="Q123" s="118"/>
    </row>
    <row r="124" spans="1:20" ht="18.75" customHeight="1">
      <c r="A124" s="153"/>
      <c r="B124" s="153"/>
      <c r="C124" s="153"/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</row>
    <row r="125" spans="1:20" ht="18.75">
      <c r="A125" s="186" t="s">
        <v>115</v>
      </c>
      <c r="B125" s="186"/>
      <c r="C125" s="186"/>
      <c r="D125" s="186"/>
      <c r="E125" s="186"/>
      <c r="F125" s="186"/>
      <c r="G125" s="186"/>
      <c r="H125" s="186"/>
      <c r="I125" s="186"/>
      <c r="J125" s="186"/>
      <c r="K125" s="186"/>
      <c r="L125" s="153"/>
      <c r="M125" s="153"/>
      <c r="N125" s="153"/>
    </row>
    <row r="126" spans="1:20" ht="43.5" customHeight="1">
      <c r="A126" s="394" t="s">
        <v>21</v>
      </c>
      <c r="B126" s="396" t="s">
        <v>22</v>
      </c>
      <c r="C126" s="397"/>
      <c r="D126" s="396" t="s">
        <v>333</v>
      </c>
      <c r="E126" s="398"/>
      <c r="F126" s="398"/>
      <c r="G126" s="398"/>
      <c r="H126" s="397"/>
      <c r="I126" s="399" t="s">
        <v>131</v>
      </c>
      <c r="J126" s="399" t="s">
        <v>132</v>
      </c>
      <c r="K126" s="422" t="s">
        <v>141</v>
      </c>
      <c r="L126" s="153"/>
      <c r="M126" s="153"/>
      <c r="N126" s="153"/>
    </row>
    <row r="127" spans="1:20" ht="110.25" customHeight="1">
      <c r="A127" s="395"/>
      <c r="B127" s="174" t="s">
        <v>23</v>
      </c>
      <c r="C127" s="151" t="s">
        <v>24</v>
      </c>
      <c r="D127" s="175" t="s">
        <v>25</v>
      </c>
      <c r="E127" s="189" t="s">
        <v>26</v>
      </c>
      <c r="F127" s="175" t="s">
        <v>27</v>
      </c>
      <c r="G127" s="185" t="s">
        <v>28</v>
      </c>
      <c r="H127" s="175" t="s">
        <v>29</v>
      </c>
      <c r="I127" s="400"/>
      <c r="J127" s="400"/>
      <c r="K127" s="423"/>
    </row>
    <row r="128" spans="1:20" ht="18.75">
      <c r="A128" s="288">
        <v>1</v>
      </c>
      <c r="B128" s="154">
        <v>2</v>
      </c>
      <c r="C128" s="154">
        <v>3</v>
      </c>
      <c r="D128" s="154">
        <v>4</v>
      </c>
      <c r="E128" s="154">
        <v>5</v>
      </c>
      <c r="F128" s="154">
        <v>6</v>
      </c>
      <c r="G128" s="154">
        <v>7</v>
      </c>
      <c r="H128" s="154">
        <v>8</v>
      </c>
      <c r="I128" s="154">
        <v>9</v>
      </c>
      <c r="J128" s="154">
        <v>10</v>
      </c>
      <c r="K128" s="154">
        <v>11</v>
      </c>
      <c r="P128" s="118"/>
      <c r="Q128" s="188"/>
    </row>
    <row r="129" spans="1:18" ht="18.75">
      <c r="A129" s="290" t="s">
        <v>30</v>
      </c>
      <c r="B129" s="174">
        <v>962</v>
      </c>
      <c r="C129" s="151">
        <v>2600</v>
      </c>
      <c r="D129" s="175">
        <v>137</v>
      </c>
      <c r="E129" s="184">
        <v>2319</v>
      </c>
      <c r="F129" s="175">
        <v>39</v>
      </c>
      <c r="G129" s="185">
        <v>105</v>
      </c>
      <c r="H129" s="175">
        <v>0</v>
      </c>
      <c r="I129" s="349" t="s">
        <v>671</v>
      </c>
      <c r="J129" s="349" t="s">
        <v>672</v>
      </c>
      <c r="K129" s="352">
        <v>0.8</v>
      </c>
      <c r="P129" s="118"/>
      <c r="Q129" s="188"/>
      <c r="R129" s="92"/>
    </row>
    <row r="130" spans="1:18" ht="18.75">
      <c r="A130" s="290"/>
      <c r="B130" s="88"/>
      <c r="C130" s="88"/>
      <c r="D130" s="58"/>
      <c r="E130" s="58"/>
      <c r="F130" s="58"/>
      <c r="G130" s="58"/>
      <c r="H130" s="58"/>
      <c r="I130" s="58"/>
      <c r="J130" s="88"/>
      <c r="K130" s="88"/>
      <c r="P130" s="118"/>
      <c r="Q130" s="188"/>
      <c r="R130" s="92"/>
    </row>
    <row r="131" spans="1:18" ht="15.75" customHeight="1">
      <c r="A131" s="123"/>
      <c r="B131" s="118"/>
      <c r="C131" s="118"/>
      <c r="D131" s="67"/>
      <c r="E131" s="67"/>
      <c r="F131" s="67"/>
      <c r="G131" s="67"/>
      <c r="H131" s="67"/>
      <c r="I131" s="67"/>
      <c r="J131" s="118"/>
      <c r="K131" s="118"/>
      <c r="L131" s="118"/>
      <c r="M131" s="118"/>
      <c r="N131" s="188"/>
      <c r="P131" s="118"/>
      <c r="Q131" s="188"/>
      <c r="R131" s="92"/>
    </row>
    <row r="132" spans="1:18" ht="15.75" customHeight="1">
      <c r="A132" s="123"/>
      <c r="B132" s="118"/>
      <c r="C132" s="118"/>
      <c r="D132" s="67"/>
      <c r="E132" s="67"/>
      <c r="F132" s="67"/>
      <c r="G132" s="67"/>
      <c r="H132" s="67"/>
      <c r="I132" s="67"/>
      <c r="J132" s="118"/>
      <c r="K132" s="118"/>
      <c r="L132" s="118"/>
      <c r="M132" s="118"/>
      <c r="N132" s="188"/>
      <c r="P132" s="118"/>
      <c r="Q132" s="188"/>
      <c r="R132" s="92"/>
    </row>
    <row r="133" spans="1:18" ht="15.75" customHeight="1">
      <c r="A133" s="123"/>
      <c r="B133" s="118"/>
      <c r="C133" s="118"/>
      <c r="D133" s="67"/>
      <c r="E133" s="67"/>
      <c r="F133" s="67"/>
      <c r="G133" s="67"/>
      <c r="H133" s="67"/>
      <c r="I133" s="67"/>
      <c r="J133" s="118"/>
      <c r="K133" s="118"/>
      <c r="L133" s="118"/>
      <c r="M133" s="118"/>
      <c r="N133" s="188"/>
      <c r="P133" s="118"/>
      <c r="Q133" s="188"/>
      <c r="R133" s="92"/>
    </row>
    <row r="134" spans="1:18" ht="70.5" customHeight="1">
      <c r="A134" s="467" t="s">
        <v>212</v>
      </c>
      <c r="B134" s="468"/>
      <c r="C134" s="469"/>
      <c r="D134" s="470" t="s">
        <v>213</v>
      </c>
      <c r="E134" s="471"/>
      <c r="F134" s="472"/>
      <c r="G134" s="67"/>
      <c r="H134" s="67"/>
      <c r="I134" s="67"/>
      <c r="J134" s="118"/>
      <c r="K134" s="118"/>
      <c r="L134" s="118"/>
      <c r="M134" s="118"/>
      <c r="N134" s="188"/>
      <c r="P134" s="118"/>
      <c r="Q134" s="188"/>
      <c r="R134" s="92"/>
    </row>
    <row r="135" spans="1:18" ht="18.75">
      <c r="A135" s="154">
        <v>12</v>
      </c>
      <c r="B135" s="154">
        <v>13</v>
      </c>
      <c r="C135" s="154">
        <v>14</v>
      </c>
      <c r="D135" s="154">
        <v>15</v>
      </c>
      <c r="E135" s="154">
        <v>16</v>
      </c>
      <c r="F135" s="154">
        <v>17</v>
      </c>
      <c r="G135" s="67"/>
      <c r="H135" s="67"/>
      <c r="I135" s="67"/>
      <c r="J135" s="118"/>
      <c r="K135" s="118"/>
      <c r="L135" s="118"/>
      <c r="M135" s="118"/>
      <c r="N135" s="188"/>
      <c r="P135" s="118"/>
      <c r="Q135" s="188"/>
      <c r="R135" s="92"/>
    </row>
    <row r="136" spans="1:18" ht="31.5">
      <c r="A136" s="151" t="s">
        <v>221</v>
      </c>
      <c r="B136" s="151" t="s">
        <v>4</v>
      </c>
      <c r="C136" s="174" t="s">
        <v>20</v>
      </c>
      <c r="D136" s="151" t="s">
        <v>221</v>
      </c>
      <c r="E136" s="151" t="s">
        <v>4</v>
      </c>
      <c r="F136" s="174" t="s">
        <v>20</v>
      </c>
      <c r="G136" s="67"/>
      <c r="H136" s="67"/>
      <c r="I136" s="67"/>
      <c r="J136" s="118"/>
      <c r="K136" s="118"/>
      <c r="L136" s="118"/>
      <c r="M136" s="118"/>
      <c r="N136" s="188"/>
      <c r="P136" s="118"/>
      <c r="Q136" s="188"/>
      <c r="R136" s="92"/>
    </row>
    <row r="137" spans="1:18" ht="18.75">
      <c r="A137" s="151">
        <v>329.9</v>
      </c>
      <c r="B137" s="151">
        <v>325.3</v>
      </c>
      <c r="C137" s="191">
        <f>IF(A137=0,0,B137/A137)</f>
        <v>0.98605638072143087</v>
      </c>
      <c r="D137" s="351">
        <v>145</v>
      </c>
      <c r="E137" s="88">
        <v>187.8</v>
      </c>
      <c r="F137" s="191">
        <f>IF(D137=0,0,E137/D137)</f>
        <v>1.2951724137931035</v>
      </c>
      <c r="G137" s="67"/>
      <c r="H137" s="67"/>
      <c r="I137" s="67"/>
      <c r="J137" s="118"/>
      <c r="K137" s="118"/>
      <c r="L137" s="118"/>
      <c r="M137" s="118"/>
      <c r="N137" s="188"/>
      <c r="P137" s="118"/>
      <c r="Q137" s="188"/>
      <c r="R137" s="92"/>
    </row>
    <row r="138" spans="1:18" ht="18.75">
      <c r="A138" s="88"/>
      <c r="B138" s="88"/>
      <c r="C138" s="191">
        <f>IF(A138=0,0,B138/A138)</f>
        <v>0</v>
      </c>
      <c r="D138" s="88"/>
      <c r="E138" s="88"/>
      <c r="F138" s="191">
        <f>IF(D138=0,0,E138/D138)</f>
        <v>0</v>
      </c>
      <c r="G138" s="67"/>
      <c r="H138" s="67"/>
      <c r="I138" s="67"/>
      <c r="J138" s="118"/>
      <c r="K138" s="118"/>
      <c r="L138" s="118"/>
      <c r="M138" s="118"/>
      <c r="N138" s="188"/>
      <c r="P138" s="118"/>
      <c r="Q138" s="188"/>
      <c r="R138" s="92"/>
    </row>
    <row r="139" spans="1:18" ht="18.75">
      <c r="A139" s="123"/>
      <c r="B139" s="118"/>
      <c r="C139" s="118"/>
      <c r="D139" s="67"/>
      <c r="E139" s="67"/>
      <c r="F139" s="67"/>
      <c r="G139" s="67"/>
      <c r="H139" s="67"/>
      <c r="I139" s="67"/>
      <c r="J139" s="118"/>
      <c r="K139" s="118"/>
      <c r="L139" s="118"/>
      <c r="M139" s="118"/>
      <c r="N139" s="188"/>
      <c r="P139" s="118"/>
      <c r="Q139" s="188"/>
      <c r="R139" s="92"/>
    </row>
    <row r="140" spans="1:18" ht="18.75">
      <c r="A140" s="95"/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P140" s="92"/>
      <c r="Q140" s="92"/>
      <c r="R140" s="92"/>
    </row>
    <row r="141" spans="1:18" ht="19.5" thickBot="1">
      <c r="A141" s="107" t="s">
        <v>136</v>
      </c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P141" s="92"/>
      <c r="Q141" s="92"/>
      <c r="R141" s="92"/>
    </row>
    <row r="142" spans="1:18" ht="56.25" customHeight="1">
      <c r="A142" s="473" t="s">
        <v>138</v>
      </c>
      <c r="B142" s="475" t="s">
        <v>31</v>
      </c>
      <c r="C142" s="475"/>
      <c r="D142" s="476" t="s">
        <v>334</v>
      </c>
      <c r="E142" s="476"/>
      <c r="F142" s="476"/>
      <c r="G142" s="476"/>
      <c r="H142" s="476"/>
      <c r="I142" s="390" t="s">
        <v>519</v>
      </c>
      <c r="J142" s="390" t="s">
        <v>520</v>
      </c>
      <c r="K142" s="392" t="s">
        <v>20</v>
      </c>
      <c r="M142" s="153"/>
      <c r="N142" s="153"/>
      <c r="P142" s="92"/>
      <c r="Q142" s="92"/>
      <c r="R142" s="92"/>
    </row>
    <row r="143" spans="1:18" ht="75">
      <c r="A143" s="474"/>
      <c r="B143" s="148" t="s">
        <v>23</v>
      </c>
      <c r="C143" s="148" t="s">
        <v>24</v>
      </c>
      <c r="D143" s="148" t="s">
        <v>25</v>
      </c>
      <c r="E143" s="171" t="s">
        <v>26</v>
      </c>
      <c r="F143" s="148" t="s">
        <v>27</v>
      </c>
      <c r="G143" s="148" t="s">
        <v>28</v>
      </c>
      <c r="H143" s="148" t="s">
        <v>29</v>
      </c>
      <c r="I143" s="391"/>
      <c r="J143" s="391"/>
      <c r="K143" s="393"/>
      <c r="L143" s="67"/>
      <c r="M143" s="153"/>
      <c r="N143" s="153"/>
      <c r="P143" s="92"/>
      <c r="Q143" s="92"/>
      <c r="R143" s="92"/>
    </row>
    <row r="144" spans="1:18" ht="38.25" thickBot="1">
      <c r="A144" s="176" t="s">
        <v>139</v>
      </c>
      <c r="B144" s="179"/>
      <c r="C144" s="179">
        <v>251</v>
      </c>
      <c r="D144" s="179"/>
      <c r="E144" s="179">
        <v>251</v>
      </c>
      <c r="F144" s="179"/>
      <c r="G144" s="179"/>
      <c r="H144" s="179"/>
      <c r="I144" s="177">
        <v>3810</v>
      </c>
      <c r="J144" s="177">
        <v>251</v>
      </c>
      <c r="K144" s="192">
        <f>IF(I144=0,0,J144/I144)</f>
        <v>6.5879265091863523E-2</v>
      </c>
      <c r="L144" s="153"/>
      <c r="M144" s="153"/>
      <c r="N144" s="153"/>
      <c r="P144" s="92"/>
      <c r="Q144" s="92"/>
      <c r="R144" s="92"/>
    </row>
    <row r="145" spans="1:18" ht="18.75">
      <c r="A145" s="95"/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P145" s="92"/>
      <c r="Q145" s="92"/>
      <c r="R145" s="92"/>
    </row>
    <row r="146" spans="1:18" ht="18.75">
      <c r="A146" s="107"/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P146" s="92"/>
      <c r="Q146" s="92"/>
      <c r="R146" s="92"/>
    </row>
    <row r="147" spans="1:18" ht="18.75" customHeight="1">
      <c r="A147" s="107" t="s">
        <v>242</v>
      </c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P147" s="92"/>
      <c r="Q147" s="92"/>
      <c r="R147" s="92"/>
    </row>
    <row r="148" spans="1:18" ht="18.75" customHeight="1">
      <c r="A148" s="389"/>
      <c r="B148" s="389"/>
      <c r="C148" s="389"/>
      <c r="D148" s="389"/>
      <c r="E148" s="389"/>
      <c r="F148" s="279" t="s">
        <v>477</v>
      </c>
      <c r="G148" s="256" t="s">
        <v>34</v>
      </c>
      <c r="H148" s="256" t="s">
        <v>17</v>
      </c>
      <c r="I148" s="256" t="s">
        <v>35</v>
      </c>
      <c r="J148" s="153"/>
      <c r="K148" s="153"/>
      <c r="L148" s="153"/>
      <c r="M148" s="153"/>
      <c r="N148" s="153"/>
      <c r="P148" s="92"/>
      <c r="Q148" s="92"/>
      <c r="R148" s="92"/>
    </row>
    <row r="149" spans="1:18" ht="18.75">
      <c r="A149" s="385" t="s">
        <v>36</v>
      </c>
      <c r="B149" s="385"/>
      <c r="C149" s="385"/>
      <c r="D149" s="385"/>
      <c r="E149" s="385"/>
      <c r="F149" s="58"/>
      <c r="G149" s="258"/>
      <c r="H149" s="258">
        <v>1693</v>
      </c>
      <c r="I149" s="258"/>
      <c r="J149" s="153"/>
      <c r="K149" s="153"/>
      <c r="L149" s="153"/>
      <c r="M149" s="153"/>
      <c r="N149" s="153"/>
      <c r="P149" s="92"/>
      <c r="Q149" s="92"/>
      <c r="R149" s="92"/>
    </row>
    <row r="150" spans="1:18" ht="18.75" customHeight="1">
      <c r="A150" s="357" t="s">
        <v>37</v>
      </c>
      <c r="B150" s="357"/>
      <c r="C150" s="357"/>
      <c r="D150" s="357"/>
      <c r="E150" s="357"/>
      <c r="F150" s="58"/>
      <c r="G150" s="258"/>
      <c r="H150" s="258">
        <v>105.6</v>
      </c>
      <c r="I150" s="258"/>
      <c r="J150" s="153"/>
      <c r="K150" s="153"/>
      <c r="L150" s="153"/>
      <c r="M150" s="153"/>
      <c r="N150" s="153"/>
      <c r="P150" s="92"/>
      <c r="Q150" s="92"/>
      <c r="R150" s="92"/>
    </row>
    <row r="151" spans="1:18" ht="18.75">
      <c r="A151" s="357" t="s">
        <v>38</v>
      </c>
      <c r="B151" s="357"/>
      <c r="C151" s="357"/>
      <c r="D151" s="357"/>
      <c r="E151" s="357"/>
      <c r="F151" s="58"/>
      <c r="G151" s="258"/>
      <c r="H151" s="258">
        <v>326.89999999999998</v>
      </c>
      <c r="I151" s="258"/>
      <c r="J151" s="153"/>
      <c r="K151" s="153"/>
      <c r="L151" s="153"/>
      <c r="M151" s="153"/>
      <c r="N151" s="153"/>
      <c r="P151" s="92"/>
      <c r="Q151" s="92"/>
      <c r="R151" s="92"/>
    </row>
    <row r="152" spans="1:18" ht="18.75">
      <c r="A152" s="385" t="s">
        <v>446</v>
      </c>
      <c r="B152" s="385"/>
      <c r="C152" s="385"/>
      <c r="D152" s="385"/>
      <c r="E152" s="385"/>
      <c r="F152" s="58"/>
      <c r="G152" s="258"/>
      <c r="H152" s="258">
        <v>833.9</v>
      </c>
      <c r="I152" s="258"/>
      <c r="J152" s="153"/>
      <c r="K152" s="153"/>
      <c r="L152" s="153"/>
      <c r="M152" s="153"/>
      <c r="N152" s="153"/>
      <c r="P152" s="92"/>
      <c r="Q152" s="92"/>
      <c r="R152" s="92"/>
    </row>
    <row r="153" spans="1:18" ht="18.75">
      <c r="A153" s="357" t="s">
        <v>39</v>
      </c>
      <c r="B153" s="357"/>
      <c r="C153" s="357"/>
      <c r="D153" s="357"/>
      <c r="E153" s="357"/>
      <c r="F153" s="58"/>
      <c r="G153" s="258"/>
      <c r="H153" s="258">
        <v>101.3</v>
      </c>
      <c r="I153" s="258"/>
      <c r="J153" s="153"/>
      <c r="K153" s="153"/>
      <c r="L153" s="153"/>
      <c r="M153" s="153"/>
      <c r="N153" s="153"/>
      <c r="P153" s="92"/>
      <c r="Q153" s="92"/>
      <c r="R153" s="92"/>
    </row>
    <row r="154" spans="1:18" ht="18.75">
      <c r="A154" s="385" t="s">
        <v>447</v>
      </c>
      <c r="B154" s="385"/>
      <c r="C154" s="385"/>
      <c r="D154" s="385"/>
      <c r="E154" s="385"/>
      <c r="F154" s="58"/>
      <c r="G154" s="258"/>
      <c r="H154" s="258">
        <v>278.2</v>
      </c>
      <c r="I154" s="258"/>
      <c r="J154" s="153"/>
      <c r="K154" s="153"/>
      <c r="L154" s="153"/>
      <c r="M154" s="153"/>
      <c r="N154" s="153"/>
      <c r="P154" s="92"/>
      <c r="Q154" s="92"/>
      <c r="R154" s="92"/>
    </row>
    <row r="155" spans="1:18" ht="18.75">
      <c r="A155" s="357" t="s">
        <v>133</v>
      </c>
      <c r="B155" s="357"/>
      <c r="C155" s="357"/>
      <c r="D155" s="357"/>
      <c r="E155" s="357"/>
      <c r="F155" s="58"/>
      <c r="G155" s="258"/>
      <c r="H155" s="258">
        <v>32.1</v>
      </c>
      <c r="I155" s="258"/>
      <c r="J155" s="153"/>
      <c r="K155" s="153"/>
      <c r="L155" s="153"/>
      <c r="M155" s="153"/>
      <c r="N155" s="153"/>
      <c r="P155" s="92"/>
      <c r="Q155" s="92"/>
      <c r="R155" s="92"/>
    </row>
    <row r="156" spans="1:18" ht="18.75">
      <c r="A156" s="385" t="s">
        <v>448</v>
      </c>
      <c r="B156" s="385"/>
      <c r="C156" s="385"/>
      <c r="D156" s="385"/>
      <c r="E156" s="385"/>
      <c r="F156" s="58"/>
      <c r="G156" s="258"/>
      <c r="H156" s="258">
        <v>335</v>
      </c>
      <c r="I156" s="258"/>
      <c r="J156" s="153"/>
      <c r="K156" s="153"/>
      <c r="L156" s="153"/>
      <c r="M156" s="153"/>
      <c r="N156" s="153"/>
      <c r="P156" s="92"/>
      <c r="Q156" s="92"/>
      <c r="R156" s="92"/>
    </row>
    <row r="157" spans="1:18" ht="18.75">
      <c r="A157" s="357" t="s">
        <v>134</v>
      </c>
      <c r="B157" s="357"/>
      <c r="C157" s="357"/>
      <c r="D157" s="357"/>
      <c r="E157" s="357"/>
      <c r="F157" s="58"/>
      <c r="G157" s="258"/>
      <c r="H157" s="258">
        <v>45.6</v>
      </c>
      <c r="I157" s="258"/>
      <c r="J157" s="153"/>
      <c r="K157" s="153"/>
      <c r="L157" s="153"/>
      <c r="M157" s="153"/>
      <c r="N157" s="153"/>
      <c r="P157" s="92"/>
      <c r="Q157" s="92"/>
      <c r="R157" s="92"/>
    </row>
    <row r="158" spans="1:18" ht="21" customHeight="1">
      <c r="A158" s="385" t="s">
        <v>449</v>
      </c>
      <c r="B158" s="385"/>
      <c r="C158" s="385"/>
      <c r="D158" s="385"/>
      <c r="E158" s="385"/>
      <c r="F158" s="58"/>
      <c r="G158" s="258"/>
      <c r="H158" s="258">
        <v>852</v>
      </c>
      <c r="I158" s="258"/>
      <c r="J158" s="153"/>
      <c r="K158" s="153"/>
      <c r="L158" s="153"/>
      <c r="M158" s="153"/>
      <c r="N158" s="153"/>
      <c r="P158" s="92"/>
      <c r="Q158" s="92"/>
      <c r="R158" s="92"/>
    </row>
    <row r="159" spans="1:18" ht="15.75" customHeight="1">
      <c r="A159" s="357" t="s">
        <v>135</v>
      </c>
      <c r="B159" s="357"/>
      <c r="C159" s="357"/>
      <c r="D159" s="357"/>
      <c r="E159" s="357"/>
      <c r="F159" s="58"/>
      <c r="G159" s="258"/>
      <c r="H159" s="258">
        <v>63.5</v>
      </c>
      <c r="I159" s="258"/>
      <c r="J159" s="153"/>
      <c r="K159" s="153"/>
      <c r="L159" s="153"/>
      <c r="M159" s="153"/>
      <c r="N159" s="153"/>
      <c r="P159" s="92"/>
      <c r="Q159" s="92"/>
      <c r="R159" s="92"/>
    </row>
    <row r="160" spans="1:18" ht="18.75">
      <c r="A160" s="385" t="s">
        <v>450</v>
      </c>
      <c r="B160" s="385"/>
      <c r="C160" s="385"/>
      <c r="D160" s="385"/>
      <c r="E160" s="385"/>
      <c r="F160" s="58"/>
      <c r="G160" s="258"/>
      <c r="H160" s="258">
        <v>2115.1</v>
      </c>
      <c r="I160" s="258"/>
      <c r="J160" s="153"/>
      <c r="K160" s="153"/>
      <c r="L160" s="153"/>
      <c r="M160" s="153"/>
      <c r="N160" s="153"/>
      <c r="P160" s="92"/>
      <c r="Q160" s="92"/>
      <c r="R160" s="92"/>
    </row>
    <row r="161" spans="1:18" ht="18.75" customHeight="1">
      <c r="A161" s="357" t="s">
        <v>40</v>
      </c>
      <c r="B161" s="357"/>
      <c r="C161" s="357"/>
      <c r="D161" s="357"/>
      <c r="E161" s="357"/>
      <c r="F161" s="58"/>
      <c r="G161" s="258"/>
      <c r="H161" s="258">
        <v>144.5</v>
      </c>
      <c r="I161" s="258"/>
      <c r="J161" s="153"/>
      <c r="K161" s="153"/>
      <c r="L161" s="153"/>
      <c r="M161" s="153"/>
      <c r="N161" s="153"/>
      <c r="P161" s="92"/>
      <c r="Q161" s="92"/>
      <c r="R161" s="92"/>
    </row>
    <row r="162" spans="1:18" ht="28.5" customHeight="1">
      <c r="A162" s="107"/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R162" s="92"/>
    </row>
    <row r="163" spans="1:18" ht="31.5" customHeight="1" thickBot="1">
      <c r="A163" s="107" t="s">
        <v>243</v>
      </c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R163" s="92"/>
    </row>
    <row r="164" spans="1:18" ht="24.75" customHeight="1">
      <c r="A164" s="403"/>
      <c r="B164" s="404"/>
      <c r="C164" s="404"/>
      <c r="D164" s="404"/>
      <c r="E164" s="404"/>
      <c r="F164" s="416" t="s">
        <v>41</v>
      </c>
      <c r="G164" s="416"/>
      <c r="H164" s="416"/>
      <c r="I164" s="416"/>
      <c r="J164" s="416"/>
      <c r="K164" s="387" t="s">
        <v>42</v>
      </c>
      <c r="L164" s="387"/>
      <c r="M164" s="387" t="s">
        <v>46</v>
      </c>
      <c r="N164" s="388"/>
      <c r="R164" s="92"/>
    </row>
    <row r="165" spans="1:18" ht="30" customHeight="1">
      <c r="A165" s="384" t="s">
        <v>517</v>
      </c>
      <c r="B165" s="385"/>
      <c r="C165" s="385"/>
      <c r="D165" s="385"/>
      <c r="E165" s="385"/>
      <c r="F165" s="432"/>
      <c r="G165" s="432"/>
      <c r="H165" s="432"/>
      <c r="I165" s="432"/>
      <c r="J165" s="432"/>
      <c r="K165" s="386"/>
      <c r="L165" s="386"/>
      <c r="M165" s="380"/>
      <c r="N165" s="381"/>
      <c r="R165" s="92"/>
    </row>
    <row r="166" spans="1:18" ht="22.5" customHeight="1">
      <c r="A166" s="384" t="s">
        <v>518</v>
      </c>
      <c r="B166" s="385"/>
      <c r="C166" s="385"/>
      <c r="D166" s="385"/>
      <c r="E166" s="385"/>
      <c r="F166" s="432"/>
      <c r="G166" s="432"/>
      <c r="H166" s="432"/>
      <c r="I166" s="432"/>
      <c r="J166" s="432"/>
      <c r="K166" s="386"/>
      <c r="L166" s="386"/>
      <c r="M166" s="380"/>
      <c r="N166" s="381"/>
      <c r="P166" s="92"/>
      <c r="Q166" s="92"/>
      <c r="R166" s="92"/>
    </row>
    <row r="167" spans="1:18" ht="72.75" customHeight="1">
      <c r="A167" s="384" t="s">
        <v>238</v>
      </c>
      <c r="B167" s="385"/>
      <c r="C167" s="385"/>
      <c r="D167" s="385"/>
      <c r="E167" s="385"/>
      <c r="F167" s="432" t="s">
        <v>673</v>
      </c>
      <c r="G167" s="432"/>
      <c r="H167" s="432"/>
      <c r="I167" s="432"/>
      <c r="J167" s="432"/>
      <c r="K167" s="386" t="s">
        <v>674</v>
      </c>
      <c r="L167" s="386"/>
      <c r="M167" s="380">
        <v>598776.5</v>
      </c>
      <c r="N167" s="381"/>
      <c r="P167" s="124"/>
      <c r="Q167" s="100"/>
      <c r="R167" s="92"/>
    </row>
    <row r="168" spans="1:18" ht="57" customHeight="1" thickBot="1">
      <c r="A168" s="419" t="s">
        <v>239</v>
      </c>
      <c r="B168" s="420"/>
      <c r="C168" s="420"/>
      <c r="D168" s="420"/>
      <c r="E168" s="420"/>
      <c r="F168" s="433"/>
      <c r="G168" s="433"/>
      <c r="H168" s="433"/>
      <c r="I168" s="433"/>
      <c r="J168" s="433"/>
      <c r="K168" s="421"/>
      <c r="L168" s="421"/>
      <c r="M168" s="382"/>
      <c r="N168" s="383"/>
      <c r="P168" s="124"/>
      <c r="Q168" s="100"/>
      <c r="R168" s="92"/>
    </row>
    <row r="169" spans="1:18" ht="18.75">
      <c r="A169" s="450" t="s">
        <v>244</v>
      </c>
      <c r="B169" s="450"/>
      <c r="C169" s="450"/>
      <c r="D169" s="450"/>
      <c r="E169" s="450"/>
      <c r="F169" s="450"/>
      <c r="G169" s="124"/>
      <c r="H169" s="124"/>
      <c r="I169" s="124"/>
      <c r="J169" s="124"/>
      <c r="K169" s="124"/>
      <c r="L169" s="124"/>
      <c r="M169" s="124"/>
      <c r="N169" s="124"/>
      <c r="P169" s="92"/>
      <c r="Q169" s="92"/>
      <c r="R169" s="92"/>
    </row>
    <row r="170" spans="1:18" ht="19.5" thickBot="1">
      <c r="A170" s="152"/>
      <c r="B170" s="152"/>
      <c r="C170" s="152"/>
      <c r="D170" s="152"/>
      <c r="E170" s="152"/>
      <c r="F170" s="152"/>
      <c r="G170" s="152"/>
      <c r="H170" s="152"/>
      <c r="I170" s="124"/>
      <c r="J170" s="124"/>
      <c r="K170" s="124"/>
      <c r="L170" s="124"/>
      <c r="M170" s="124"/>
      <c r="N170" s="124"/>
      <c r="P170" s="92"/>
      <c r="Q170" s="92"/>
      <c r="R170" s="92"/>
    </row>
    <row r="171" spans="1:18" ht="48.75" customHeight="1">
      <c r="A171" s="376" t="s">
        <v>445</v>
      </c>
      <c r="B171" s="377"/>
      <c r="C171" s="287" t="s">
        <v>515</v>
      </c>
      <c r="D171" s="287" t="s">
        <v>350</v>
      </c>
      <c r="E171" s="291" t="s">
        <v>441</v>
      </c>
      <c r="F171" s="152"/>
      <c r="G171" s="152"/>
      <c r="H171" s="152"/>
      <c r="I171" s="124"/>
      <c r="J171" s="124"/>
      <c r="K171" s="124"/>
      <c r="L171" s="124"/>
      <c r="M171" s="124"/>
      <c r="N171" s="124"/>
      <c r="P171" s="92"/>
      <c r="Q171" s="92"/>
      <c r="R171" s="92"/>
    </row>
    <row r="172" spans="1:18" ht="18.75">
      <c r="A172" s="378" t="s">
        <v>337</v>
      </c>
      <c r="B172" s="379"/>
      <c r="C172" s="206">
        <f>SUM(C174:C176)</f>
        <v>0</v>
      </c>
      <c r="D172" s="206">
        <f t="shared" ref="D172" si="10">SUM(D174:D176)</f>
        <v>-5</v>
      </c>
      <c r="E172" s="204">
        <f>C172-D172</f>
        <v>5</v>
      </c>
      <c r="F172" s="152"/>
      <c r="G172" s="152"/>
      <c r="H172" s="152"/>
      <c r="I172" s="92"/>
      <c r="J172" s="92"/>
      <c r="K172" s="92"/>
      <c r="L172" s="92"/>
      <c r="M172" s="92"/>
      <c r="N172" s="92"/>
      <c r="P172" s="92"/>
      <c r="Q172" s="92"/>
      <c r="R172" s="92"/>
    </row>
    <row r="173" spans="1:18" ht="18.75">
      <c r="A173" s="401" t="s">
        <v>335</v>
      </c>
      <c r="B173" s="402"/>
      <c r="C173" s="87"/>
      <c r="D173" s="128"/>
      <c r="E173" s="204"/>
      <c r="F173" s="152"/>
      <c r="G173" s="152"/>
      <c r="H173" s="152"/>
      <c r="I173" s="92"/>
      <c r="J173" s="92"/>
      <c r="K173" s="92"/>
      <c r="L173" s="92"/>
      <c r="M173" s="92"/>
      <c r="N173" s="92"/>
      <c r="P173" s="92"/>
      <c r="Q173" s="92"/>
      <c r="R173" s="92"/>
    </row>
    <row r="174" spans="1:18" ht="18.75">
      <c r="A174" s="378" t="s">
        <v>336</v>
      </c>
      <c r="B174" s="379"/>
      <c r="C174" s="87"/>
      <c r="D174" s="128">
        <v>-5</v>
      </c>
      <c r="E174" s="204">
        <f>C174-D174</f>
        <v>5</v>
      </c>
      <c r="F174" s="152"/>
      <c r="G174" s="152"/>
      <c r="H174" s="152"/>
      <c r="I174" s="92"/>
      <c r="J174" s="92"/>
      <c r="K174" s="92"/>
      <c r="L174" s="92"/>
      <c r="M174" s="92"/>
      <c r="N174" s="92"/>
      <c r="P174" s="92"/>
      <c r="Q174" s="92"/>
      <c r="R174" s="92"/>
    </row>
    <row r="175" spans="1:18" ht="18.75">
      <c r="A175" s="378"/>
      <c r="B175" s="379"/>
      <c r="C175" s="87"/>
      <c r="D175" s="128"/>
      <c r="E175" s="204">
        <f>C175-D175</f>
        <v>0</v>
      </c>
      <c r="F175" s="152"/>
      <c r="G175" s="152"/>
      <c r="H175" s="152"/>
      <c r="I175" s="92"/>
      <c r="J175" s="92"/>
      <c r="K175" s="92"/>
      <c r="L175" s="92"/>
      <c r="M175" s="92"/>
      <c r="N175" s="92"/>
      <c r="P175" s="92"/>
      <c r="Q175" s="92"/>
      <c r="R175" s="92"/>
    </row>
    <row r="176" spans="1:18" ht="19.5" thickBot="1">
      <c r="A176" s="374"/>
      <c r="B176" s="375"/>
      <c r="C176" s="168"/>
      <c r="D176" s="160"/>
      <c r="E176" s="205">
        <f>C176-D176</f>
        <v>0</v>
      </c>
      <c r="F176" s="152"/>
      <c r="G176" s="152"/>
      <c r="H176" s="152"/>
      <c r="I176" s="92"/>
      <c r="J176" s="92"/>
      <c r="K176" s="92"/>
      <c r="L176" s="92"/>
      <c r="M176" s="92"/>
      <c r="N176" s="92"/>
      <c r="P176" s="182"/>
      <c r="Q176" s="182"/>
      <c r="R176" s="92"/>
    </row>
    <row r="177" spans="1:18" ht="21.75" customHeight="1">
      <c r="A177" s="180"/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P177" s="182"/>
      <c r="Q177" s="182"/>
      <c r="R177" s="92"/>
    </row>
    <row r="178" spans="1:18" ht="21.75" customHeight="1" thickBot="1">
      <c r="A178" s="451" t="s">
        <v>516</v>
      </c>
      <c r="B178" s="451"/>
      <c r="C178" s="451"/>
      <c r="D178" s="451"/>
      <c r="E178" s="451"/>
      <c r="F178" s="451"/>
      <c r="G178" s="451"/>
      <c r="H178" s="451"/>
      <c r="I178" s="451"/>
      <c r="J178" s="182"/>
      <c r="K178" s="92"/>
      <c r="L178" s="182"/>
      <c r="M178" s="182"/>
      <c r="N178" s="182"/>
      <c r="P178" s="182"/>
      <c r="Q178" s="182"/>
      <c r="R178" s="92"/>
    </row>
    <row r="179" spans="1:18" ht="21.75" customHeight="1">
      <c r="A179" s="452" t="s">
        <v>445</v>
      </c>
      <c r="B179" s="371" t="s">
        <v>340</v>
      </c>
      <c r="C179" s="371"/>
      <c r="D179" s="371" t="s">
        <v>341</v>
      </c>
      <c r="E179" s="371"/>
      <c r="F179" s="371" t="s">
        <v>345</v>
      </c>
      <c r="G179" s="371"/>
      <c r="H179" s="371" t="s">
        <v>342</v>
      </c>
      <c r="I179" s="371"/>
      <c r="J179" s="372" t="s">
        <v>444</v>
      </c>
      <c r="K179" s="92"/>
      <c r="L179" s="182"/>
      <c r="M179" s="182"/>
      <c r="N179" s="182"/>
      <c r="P179" s="182"/>
      <c r="Q179" s="182"/>
      <c r="R179" s="92"/>
    </row>
    <row r="180" spans="1:18" ht="18.75">
      <c r="A180" s="453"/>
      <c r="B180" s="157" t="s">
        <v>343</v>
      </c>
      <c r="C180" s="157" t="s">
        <v>344</v>
      </c>
      <c r="D180" s="454"/>
      <c r="E180" s="454"/>
      <c r="F180" s="454"/>
      <c r="G180" s="454"/>
      <c r="H180" s="157" t="s">
        <v>442</v>
      </c>
      <c r="I180" s="157" t="s">
        <v>443</v>
      </c>
      <c r="J180" s="373"/>
      <c r="K180" s="92"/>
      <c r="L180" s="182"/>
      <c r="M180" s="182"/>
      <c r="N180" s="182"/>
      <c r="P180" s="182"/>
      <c r="Q180" s="182"/>
      <c r="R180" s="92"/>
    </row>
    <row r="181" spans="1:18" ht="18.75">
      <c r="A181" s="207"/>
      <c r="B181" s="156"/>
      <c r="C181" s="156"/>
      <c r="D181" s="156"/>
      <c r="E181" s="156"/>
      <c r="F181" s="156"/>
      <c r="G181" s="156"/>
      <c r="H181" s="156"/>
      <c r="I181" s="156"/>
      <c r="J181" s="187"/>
      <c r="K181" s="183"/>
      <c r="L181" s="182"/>
      <c r="M181" s="182"/>
      <c r="N181" s="182"/>
      <c r="P181" s="182"/>
      <c r="Q181" s="182"/>
      <c r="R181" s="92"/>
    </row>
    <row r="182" spans="1:18" ht="24.75" customHeight="1">
      <c r="A182" s="207"/>
      <c r="B182" s="156"/>
      <c r="C182" s="156"/>
      <c r="D182" s="156"/>
      <c r="E182" s="156"/>
      <c r="F182" s="156"/>
      <c r="G182" s="156"/>
      <c r="H182" s="156"/>
      <c r="I182" s="156"/>
      <c r="J182" s="187"/>
      <c r="K182" s="183"/>
      <c r="L182" s="182"/>
      <c r="M182" s="182"/>
      <c r="N182" s="182"/>
      <c r="P182" s="182"/>
      <c r="Q182" s="182"/>
      <c r="R182" s="92"/>
    </row>
    <row r="183" spans="1:18" ht="22.5" customHeight="1" thickBot="1">
      <c r="A183" s="208"/>
      <c r="B183" s="209"/>
      <c r="C183" s="209"/>
      <c r="D183" s="209"/>
      <c r="E183" s="209"/>
      <c r="F183" s="209"/>
      <c r="G183" s="209"/>
      <c r="H183" s="209"/>
      <c r="I183" s="209"/>
      <c r="J183" s="210"/>
      <c r="K183" s="183"/>
      <c r="L183" s="182"/>
      <c r="M183" s="182"/>
      <c r="N183" s="182"/>
      <c r="P183" s="92"/>
      <c r="Q183" s="92"/>
      <c r="R183" s="92"/>
    </row>
    <row r="184" spans="1:18" ht="25.5" customHeight="1" thickBot="1">
      <c r="A184" s="183"/>
      <c r="B184" s="183"/>
      <c r="C184" s="183"/>
      <c r="D184" s="183"/>
      <c r="E184" s="183"/>
      <c r="F184" s="183"/>
      <c r="G184" s="183"/>
      <c r="H184" s="183"/>
      <c r="I184" s="183"/>
      <c r="J184" s="183"/>
      <c r="K184" s="183"/>
      <c r="L184" s="182"/>
      <c r="M184" s="182"/>
      <c r="N184" s="182"/>
      <c r="P184" s="92"/>
      <c r="Q184" s="92"/>
      <c r="R184" s="92"/>
    </row>
    <row r="185" spans="1:18" ht="34.5" customHeight="1">
      <c r="A185" s="446" t="s">
        <v>338</v>
      </c>
      <c r="B185" s="447"/>
      <c r="C185" s="447"/>
      <c r="D185" s="448">
        <f>IF(D187=0,0,D186/D187)</f>
        <v>6603475.5</v>
      </c>
      <c r="E185" s="448"/>
      <c r="F185" s="449"/>
      <c r="G185" s="181"/>
      <c r="H185" s="181"/>
      <c r="I185" s="181"/>
      <c r="J185" s="181"/>
      <c r="K185" s="181"/>
      <c r="L185" s="181"/>
      <c r="M185" s="181"/>
      <c r="N185" s="181"/>
      <c r="P185" s="92"/>
      <c r="Q185" s="92"/>
      <c r="R185" s="89"/>
    </row>
    <row r="186" spans="1:18" ht="27.75" customHeight="1">
      <c r="A186" s="434" t="s">
        <v>346</v>
      </c>
      <c r="B186" s="435"/>
      <c r="C186" s="435"/>
      <c r="D186" s="436">
        <v>184897314</v>
      </c>
      <c r="E186" s="436"/>
      <c r="F186" s="437"/>
      <c r="G186" s="181"/>
      <c r="H186" s="181"/>
      <c r="I186" s="181"/>
      <c r="J186" s="181"/>
      <c r="K186" s="181"/>
      <c r="L186" s="181"/>
      <c r="M186" s="181"/>
      <c r="N186" s="181"/>
      <c r="P186" s="92"/>
      <c r="Q186" s="92"/>
    </row>
    <row r="187" spans="1:18" ht="29.25" customHeight="1" thickBot="1">
      <c r="A187" s="438" t="s">
        <v>240</v>
      </c>
      <c r="B187" s="439"/>
      <c r="C187" s="439"/>
      <c r="D187" s="440">
        <v>28</v>
      </c>
      <c r="E187" s="440"/>
      <c r="F187" s="441"/>
      <c r="G187" s="181"/>
      <c r="H187" s="181"/>
      <c r="I187" s="181"/>
      <c r="J187" s="181"/>
      <c r="K187" s="181"/>
      <c r="L187" s="181"/>
      <c r="M187" s="181"/>
      <c r="N187" s="181"/>
      <c r="P187" s="92"/>
      <c r="Q187" s="92"/>
    </row>
    <row r="188" spans="1:18" ht="41.25" customHeight="1" thickBot="1">
      <c r="A188" s="125"/>
      <c r="B188" s="125"/>
      <c r="C188" s="181"/>
      <c r="D188" s="181"/>
      <c r="E188" s="181"/>
      <c r="F188" s="181"/>
      <c r="G188" s="181"/>
      <c r="H188" s="181"/>
      <c r="I188" s="181"/>
      <c r="J188" s="181"/>
      <c r="K188" s="181"/>
      <c r="L188" s="181"/>
      <c r="M188" s="181"/>
      <c r="N188" s="181"/>
      <c r="P188" s="92"/>
      <c r="Q188" s="92"/>
    </row>
    <row r="189" spans="1:18" ht="18.75">
      <c r="A189" s="442" t="s">
        <v>339</v>
      </c>
      <c r="B189" s="443"/>
      <c r="C189" s="443"/>
      <c r="D189" s="444">
        <f>IF(D191=0,0,D190/D191)</f>
        <v>26582.511070216802</v>
      </c>
      <c r="E189" s="444"/>
      <c r="F189" s="445"/>
      <c r="G189" s="181"/>
      <c r="H189" s="181"/>
      <c r="I189" s="181"/>
      <c r="J189" s="181"/>
      <c r="K189" s="181"/>
      <c r="L189" s="181"/>
      <c r="M189" s="181"/>
      <c r="N189" s="181"/>
      <c r="P189" s="92"/>
      <c r="Q189" s="92"/>
    </row>
    <row r="190" spans="1:18" ht="18.75">
      <c r="A190" s="424" t="s">
        <v>347</v>
      </c>
      <c r="B190" s="425"/>
      <c r="C190" s="425"/>
      <c r="D190" s="426">
        <v>184897314</v>
      </c>
      <c r="E190" s="426"/>
      <c r="F190" s="427"/>
      <c r="G190" s="181"/>
      <c r="H190" s="181"/>
      <c r="I190" s="181"/>
      <c r="J190" s="181"/>
      <c r="K190" s="181"/>
      <c r="L190" s="181"/>
      <c r="M190" s="181"/>
      <c r="N190" s="181"/>
      <c r="P190" s="92"/>
      <c r="Q190" s="92"/>
    </row>
    <row r="191" spans="1:18" ht="19.5" thickBot="1">
      <c r="A191" s="428" t="s">
        <v>253</v>
      </c>
      <c r="B191" s="429"/>
      <c r="C191" s="429"/>
      <c r="D191" s="430">
        <v>6955.6</v>
      </c>
      <c r="E191" s="430"/>
      <c r="F191" s="431"/>
      <c r="G191" s="92"/>
      <c r="H191" s="92"/>
      <c r="I191" s="92"/>
      <c r="J191" s="92"/>
      <c r="K191" s="92"/>
      <c r="L191" s="92"/>
      <c r="M191" s="92"/>
      <c r="N191" s="92"/>
      <c r="P191" s="150"/>
      <c r="Q191" s="150"/>
    </row>
    <row r="192" spans="1:18" ht="18.75">
      <c r="A192" s="126"/>
      <c r="B192" s="127"/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P192" s="150"/>
      <c r="Q192" s="150"/>
    </row>
    <row r="193" spans="1:17" ht="18.75">
      <c r="A193" s="107"/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P193" s="150"/>
      <c r="Q193" s="150"/>
    </row>
    <row r="194" spans="1:17" ht="25.5" customHeight="1">
      <c r="A194" s="107" t="s">
        <v>655</v>
      </c>
      <c r="B194" s="150"/>
      <c r="C194" s="150"/>
      <c r="D194" s="150"/>
      <c r="E194" s="150" t="s">
        <v>675</v>
      </c>
      <c r="F194" s="150" t="s">
        <v>656</v>
      </c>
      <c r="G194" s="150"/>
      <c r="H194" s="150"/>
      <c r="I194" s="150"/>
      <c r="J194" s="150"/>
      <c r="K194" s="150"/>
      <c r="L194" s="150"/>
      <c r="M194" s="150"/>
      <c r="N194" s="150"/>
      <c r="P194" s="150"/>
      <c r="Q194" s="150"/>
    </row>
    <row r="195" spans="1:17" ht="20.25">
      <c r="A195" s="95" t="s">
        <v>43</v>
      </c>
      <c r="B195" s="92"/>
      <c r="C195" s="150"/>
      <c r="D195" s="150"/>
      <c r="E195" s="150"/>
      <c r="F195" s="150"/>
      <c r="G195" s="150"/>
      <c r="H195" s="150"/>
      <c r="I195" s="150"/>
      <c r="J195" s="150"/>
      <c r="K195" s="150"/>
      <c r="L195" s="150"/>
      <c r="M195" s="150"/>
      <c r="N195" s="150"/>
      <c r="P195" s="91"/>
      <c r="Q195" s="91"/>
    </row>
    <row r="196" spans="1:17" ht="18.75">
      <c r="A196" s="95" t="s">
        <v>252</v>
      </c>
      <c r="B196" s="92"/>
      <c r="C196" s="150"/>
      <c r="D196" s="150"/>
      <c r="E196" s="150"/>
      <c r="F196" s="150"/>
      <c r="G196" s="150"/>
      <c r="H196" s="150"/>
      <c r="I196" s="150"/>
      <c r="J196" s="150"/>
      <c r="K196" s="150"/>
      <c r="L196" s="150"/>
      <c r="M196" s="150"/>
      <c r="N196" s="150"/>
      <c r="P196" s="72"/>
      <c r="Q196" s="72"/>
    </row>
    <row r="197" spans="1:17" ht="18.75">
      <c r="A197" s="92" t="s">
        <v>657</v>
      </c>
      <c r="B197" s="92"/>
      <c r="C197" s="150"/>
      <c r="D197" s="150"/>
      <c r="E197" s="150"/>
      <c r="F197" s="150"/>
      <c r="G197" s="150"/>
      <c r="H197" s="150"/>
      <c r="I197" s="150"/>
      <c r="J197" s="150"/>
      <c r="K197" s="150"/>
      <c r="L197" s="150"/>
      <c r="M197" s="150"/>
      <c r="N197" s="150"/>
      <c r="P197" s="72"/>
      <c r="Q197" s="72"/>
    </row>
    <row r="198" spans="1:17" ht="20.25">
      <c r="A198" s="89"/>
      <c r="B198" s="89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P198" s="72"/>
      <c r="Q198" s="72"/>
    </row>
    <row r="199" spans="1:17" ht="15.75"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</row>
    <row r="200" spans="1:17" ht="15.75"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</row>
    <row r="201" spans="1:17" ht="15.75"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</row>
  </sheetData>
  <mergeCells count="194">
    <mergeCell ref="A2:H2"/>
    <mergeCell ref="A6:C6"/>
    <mergeCell ref="A7:C7"/>
    <mergeCell ref="A8:C8"/>
    <mergeCell ref="A9:C9"/>
    <mergeCell ref="A16:C16"/>
    <mergeCell ref="A17:C17"/>
    <mergeCell ref="A18:C18"/>
    <mergeCell ref="A19:C19"/>
    <mergeCell ref="A3:K3"/>
    <mergeCell ref="D7:E7"/>
    <mergeCell ref="D6:E6"/>
    <mergeCell ref="D8:E8"/>
    <mergeCell ref="D9:E9"/>
    <mergeCell ref="A20:C20"/>
    <mergeCell ref="A21:C21"/>
    <mergeCell ref="A10:C10"/>
    <mergeCell ref="A11:C11"/>
    <mergeCell ref="A12:C12"/>
    <mergeCell ref="A13:C13"/>
    <mergeCell ref="A14:C14"/>
    <mergeCell ref="A15:C15"/>
    <mergeCell ref="A45:D45"/>
    <mergeCell ref="D13:E13"/>
    <mergeCell ref="D14:E14"/>
    <mergeCell ref="D15:E15"/>
    <mergeCell ref="D16:E16"/>
    <mergeCell ref="D17:E17"/>
    <mergeCell ref="D18:E18"/>
    <mergeCell ref="D10:E10"/>
    <mergeCell ref="D11:E11"/>
    <mergeCell ref="D12:E12"/>
    <mergeCell ref="A47:D47"/>
    <mergeCell ref="A49:D49"/>
    <mergeCell ref="A40:D40"/>
    <mergeCell ref="A41:D41"/>
    <mergeCell ref="A42:D42"/>
    <mergeCell ref="H36:I36"/>
    <mergeCell ref="J36:K36"/>
    <mergeCell ref="H25:K25"/>
    <mergeCell ref="D26:D27"/>
    <mergeCell ref="E26:E27"/>
    <mergeCell ref="F26:F27"/>
    <mergeCell ref="G26:G27"/>
    <mergeCell ref="H26:I26"/>
    <mergeCell ref="J26:J27"/>
    <mergeCell ref="K26:K27"/>
    <mergeCell ref="A25:A27"/>
    <mergeCell ref="B25:B27"/>
    <mergeCell ref="C25:C27"/>
    <mergeCell ref="D25:E25"/>
    <mergeCell ref="F25:G25"/>
    <mergeCell ref="E35:K35"/>
    <mergeCell ref="E36:E37"/>
    <mergeCell ref="F36:G36"/>
    <mergeCell ref="E68:E69"/>
    <mergeCell ref="F68:H68"/>
    <mergeCell ref="I68:K68"/>
    <mergeCell ref="L68:M68"/>
    <mergeCell ref="N68:N69"/>
    <mergeCell ref="A76:A77"/>
    <mergeCell ref="B76:C76"/>
    <mergeCell ref="D76:D77"/>
    <mergeCell ref="E76:E77"/>
    <mergeCell ref="F76:H76"/>
    <mergeCell ref="A68:A69"/>
    <mergeCell ref="B68:C68"/>
    <mergeCell ref="D68:D69"/>
    <mergeCell ref="A104:D104"/>
    <mergeCell ref="A105:D105"/>
    <mergeCell ref="A106:D106"/>
    <mergeCell ref="A107:D107"/>
    <mergeCell ref="A108:D108"/>
    <mergeCell ref="A109:D109"/>
    <mergeCell ref="I76:K76"/>
    <mergeCell ref="L76:M76"/>
    <mergeCell ref="N76:N77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121:D121"/>
    <mergeCell ref="A122:D122"/>
    <mergeCell ref="E118:E119"/>
    <mergeCell ref="F118:G118"/>
    <mergeCell ref="A134:C134"/>
    <mergeCell ref="D134:F134"/>
    <mergeCell ref="A142:A143"/>
    <mergeCell ref="B142:C142"/>
    <mergeCell ref="D142:H142"/>
    <mergeCell ref="A116:D116"/>
    <mergeCell ref="A110:D110"/>
    <mergeCell ref="A111:D111"/>
    <mergeCell ref="A112:D112"/>
    <mergeCell ref="A113:D113"/>
    <mergeCell ref="A114:D114"/>
    <mergeCell ref="A115:D115"/>
    <mergeCell ref="A118:D119"/>
    <mergeCell ref="A120:D120"/>
    <mergeCell ref="A190:C190"/>
    <mergeCell ref="D190:F190"/>
    <mergeCell ref="A191:C191"/>
    <mergeCell ref="D191:F191"/>
    <mergeCell ref="F164:J164"/>
    <mergeCell ref="F165:J165"/>
    <mergeCell ref="F166:J166"/>
    <mergeCell ref="F167:J167"/>
    <mergeCell ref="F168:J168"/>
    <mergeCell ref="A172:B172"/>
    <mergeCell ref="A186:C186"/>
    <mergeCell ref="D186:F186"/>
    <mergeCell ref="A187:C187"/>
    <mergeCell ref="D187:F187"/>
    <mergeCell ref="A189:C189"/>
    <mergeCell ref="D189:F189"/>
    <mergeCell ref="A185:C185"/>
    <mergeCell ref="D185:F185"/>
    <mergeCell ref="A169:F169"/>
    <mergeCell ref="A178:I178"/>
    <mergeCell ref="A179:A180"/>
    <mergeCell ref="B179:C179"/>
    <mergeCell ref="D179:E180"/>
    <mergeCell ref="F179:G180"/>
    <mergeCell ref="A173:B173"/>
    <mergeCell ref="A167:E167"/>
    <mergeCell ref="K167:L167"/>
    <mergeCell ref="A160:E160"/>
    <mergeCell ref="A161:E161"/>
    <mergeCell ref="A164:E164"/>
    <mergeCell ref="D19:E19"/>
    <mergeCell ref="D20:E20"/>
    <mergeCell ref="D21:E21"/>
    <mergeCell ref="A23:F23"/>
    <mergeCell ref="G23:H23"/>
    <mergeCell ref="A35:D37"/>
    <mergeCell ref="A168:E168"/>
    <mergeCell ref="K168:L168"/>
    <mergeCell ref="A165:E165"/>
    <mergeCell ref="K165:L165"/>
    <mergeCell ref="A46:D46"/>
    <mergeCell ref="A48:D48"/>
    <mergeCell ref="A44:D44"/>
    <mergeCell ref="A43:D43"/>
    <mergeCell ref="A38:D38"/>
    <mergeCell ref="A39:D39"/>
    <mergeCell ref="K164:L164"/>
    <mergeCell ref="K126:K127"/>
    <mergeCell ref="J142:J143"/>
    <mergeCell ref="K142:K143"/>
    <mergeCell ref="A126:A127"/>
    <mergeCell ref="B126:C126"/>
    <mergeCell ref="D126:H126"/>
    <mergeCell ref="I126:I127"/>
    <mergeCell ref="A154:E154"/>
    <mergeCell ref="A155:E155"/>
    <mergeCell ref="A156:E156"/>
    <mergeCell ref="A149:E149"/>
    <mergeCell ref="A150:E150"/>
    <mergeCell ref="A151:E151"/>
    <mergeCell ref="A152:E152"/>
    <mergeCell ref="A153:E153"/>
    <mergeCell ref="J126:J127"/>
    <mergeCell ref="I142:I143"/>
    <mergeCell ref="A157:E157"/>
    <mergeCell ref="A98:B98"/>
    <mergeCell ref="O86:Q86"/>
    <mergeCell ref="C86:E86"/>
    <mergeCell ref="F86:H86"/>
    <mergeCell ref="I86:K86"/>
    <mergeCell ref="L86:N86"/>
    <mergeCell ref="A86:B86"/>
    <mergeCell ref="H179:I179"/>
    <mergeCell ref="J179:J180"/>
    <mergeCell ref="A176:B176"/>
    <mergeCell ref="A171:B171"/>
    <mergeCell ref="A174:B174"/>
    <mergeCell ref="A175:B175"/>
    <mergeCell ref="M167:N167"/>
    <mergeCell ref="M168:N168"/>
    <mergeCell ref="M165:N165"/>
    <mergeCell ref="A166:E166"/>
    <mergeCell ref="K166:L166"/>
    <mergeCell ref="M166:N166"/>
    <mergeCell ref="M164:N164"/>
    <mergeCell ref="A158:E158"/>
    <mergeCell ref="A159:E159"/>
    <mergeCell ref="A148:E148"/>
  </mergeCells>
  <pageMargins left="0.35433070866141736" right="0.11811023622047245" top="0.59055118110236227" bottom="0.59055118110236227" header="0.31496062992125984" footer="0.31496062992125984"/>
  <pageSetup paperSize="9" scale="5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1"/>
  <sheetViews>
    <sheetView topLeftCell="A73" zoomScale="77" zoomScaleNormal="77" workbookViewId="0">
      <selection activeCell="G71" sqref="G71"/>
    </sheetView>
  </sheetViews>
  <sheetFormatPr defaultRowHeight="15.75" outlineLevelCol="1"/>
  <cols>
    <col min="1" max="1" width="2.140625" style="250" customWidth="1" outlineLevel="1"/>
    <col min="2" max="2" width="6.5703125" style="251" customWidth="1"/>
    <col min="3" max="3" width="61.42578125" style="252" customWidth="1"/>
    <col min="4" max="4" width="32.140625" style="252" customWidth="1"/>
    <col min="5" max="5" width="17.85546875" style="252" customWidth="1"/>
    <col min="6" max="6" width="17.85546875" style="255" customWidth="1"/>
    <col min="7" max="16384" width="9.140625" style="225"/>
  </cols>
  <sheetData>
    <row r="2" spans="1:6" ht="18.75">
      <c r="B2" s="296" t="s">
        <v>463</v>
      </c>
      <c r="C2" s="297"/>
    </row>
    <row r="3" spans="1:6" ht="33">
      <c r="A3" s="222" t="s">
        <v>371</v>
      </c>
      <c r="B3" s="223" t="s">
        <v>349</v>
      </c>
      <c r="C3" s="224" t="s">
        <v>8</v>
      </c>
      <c r="D3" s="224" t="s">
        <v>268</v>
      </c>
      <c r="E3" s="224" t="s">
        <v>529</v>
      </c>
      <c r="F3" s="224" t="s">
        <v>530</v>
      </c>
    </row>
    <row r="4" spans="1:6" ht="31.5">
      <c r="A4" s="226">
        <v>1</v>
      </c>
      <c r="B4" s="227" t="s">
        <v>374</v>
      </c>
      <c r="C4" s="228" t="s">
        <v>273</v>
      </c>
      <c r="D4" s="229" t="s">
        <v>274</v>
      </c>
      <c r="E4" s="197">
        <v>18.8</v>
      </c>
      <c r="F4" s="197">
        <v>15.6</v>
      </c>
    </row>
    <row r="5" spans="1:6" ht="18.75">
      <c r="A5" s="226">
        <v>2</v>
      </c>
      <c r="B5" s="230" t="s">
        <v>404</v>
      </c>
      <c r="C5" s="231" t="s">
        <v>269</v>
      </c>
      <c r="D5" s="232" t="s">
        <v>270</v>
      </c>
      <c r="E5" s="196">
        <v>21.2</v>
      </c>
      <c r="F5" s="293">
        <v>15.1</v>
      </c>
    </row>
    <row r="6" spans="1:6" ht="18.75">
      <c r="A6" s="226">
        <v>3</v>
      </c>
      <c r="B6" s="230" t="s">
        <v>403</v>
      </c>
      <c r="C6" s="231" t="s">
        <v>271</v>
      </c>
      <c r="D6" s="232" t="s">
        <v>270</v>
      </c>
      <c r="E6" s="196">
        <v>16.7</v>
      </c>
      <c r="F6" s="293">
        <v>17.7</v>
      </c>
    </row>
    <row r="7" spans="1:6" ht="47.25">
      <c r="A7" s="226">
        <v>4</v>
      </c>
      <c r="B7" s="227" t="s">
        <v>375</v>
      </c>
      <c r="C7" s="233" t="s">
        <v>275</v>
      </c>
      <c r="D7" s="229" t="s">
        <v>276</v>
      </c>
      <c r="E7" s="197">
        <v>621</v>
      </c>
      <c r="F7" s="197">
        <v>702.2</v>
      </c>
    </row>
    <row r="8" spans="1:6" ht="18.75">
      <c r="A8" s="226">
        <v>5</v>
      </c>
      <c r="B8" s="227" t="s">
        <v>405</v>
      </c>
      <c r="C8" s="231" t="s">
        <v>269</v>
      </c>
      <c r="D8" s="232" t="s">
        <v>270</v>
      </c>
      <c r="E8" s="196">
        <v>622.9</v>
      </c>
      <c r="F8" s="293">
        <v>695.3</v>
      </c>
    </row>
    <row r="9" spans="1:6" ht="18.75">
      <c r="A9" s="226">
        <v>6</v>
      </c>
      <c r="B9" s="227" t="s">
        <v>406</v>
      </c>
      <c r="C9" s="231" t="s">
        <v>271</v>
      </c>
      <c r="D9" s="232" t="s">
        <v>270</v>
      </c>
      <c r="E9" s="196">
        <v>619.29999999999995</v>
      </c>
      <c r="F9" s="293">
        <v>733.3</v>
      </c>
    </row>
    <row r="10" spans="1:6" ht="63">
      <c r="A10" s="226">
        <v>7</v>
      </c>
      <c r="B10" s="227" t="s">
        <v>376</v>
      </c>
      <c r="C10" s="233" t="s">
        <v>277</v>
      </c>
      <c r="D10" s="229" t="s">
        <v>278</v>
      </c>
      <c r="E10" s="197">
        <v>210</v>
      </c>
      <c r="F10" s="197">
        <v>235.5</v>
      </c>
    </row>
    <row r="11" spans="1:6" ht="18.75">
      <c r="A11" s="226">
        <v>8</v>
      </c>
      <c r="B11" s="234" t="s">
        <v>407</v>
      </c>
      <c r="C11" s="231" t="s">
        <v>269</v>
      </c>
      <c r="D11" s="232" t="s">
        <v>270</v>
      </c>
      <c r="E11" s="196">
        <v>292</v>
      </c>
      <c r="F11" s="293">
        <v>238.5</v>
      </c>
    </row>
    <row r="12" spans="1:6" ht="18.75">
      <c r="A12" s="226">
        <v>9</v>
      </c>
      <c r="B12" s="234" t="s">
        <v>408</v>
      </c>
      <c r="C12" s="231" t="s">
        <v>271</v>
      </c>
      <c r="D12" s="232" t="s">
        <v>270</v>
      </c>
      <c r="E12" s="196">
        <v>137.6</v>
      </c>
      <c r="F12" s="293">
        <v>222</v>
      </c>
    </row>
    <row r="13" spans="1:6" ht="63">
      <c r="A13" s="226">
        <v>10</v>
      </c>
      <c r="B13" s="227" t="s">
        <v>377</v>
      </c>
      <c r="C13" s="233" t="s">
        <v>279</v>
      </c>
      <c r="D13" s="229" t="s">
        <v>280</v>
      </c>
      <c r="E13" s="197">
        <v>210</v>
      </c>
      <c r="F13" s="197">
        <v>231.5</v>
      </c>
    </row>
    <row r="14" spans="1:6" ht="18.75">
      <c r="A14" s="226">
        <v>11</v>
      </c>
      <c r="B14" s="234" t="s">
        <v>409</v>
      </c>
      <c r="C14" s="231" t="s">
        <v>269</v>
      </c>
      <c r="D14" s="232" t="s">
        <v>270</v>
      </c>
      <c r="E14" s="196">
        <v>292</v>
      </c>
      <c r="F14" s="293">
        <v>234.2</v>
      </c>
    </row>
    <row r="15" spans="1:6" ht="18.75">
      <c r="A15" s="226">
        <v>12</v>
      </c>
      <c r="B15" s="235" t="s">
        <v>410</v>
      </c>
      <c r="C15" s="231" t="s">
        <v>271</v>
      </c>
      <c r="D15" s="232" t="s">
        <v>270</v>
      </c>
      <c r="E15" s="196">
        <v>137.6</v>
      </c>
      <c r="F15" s="293">
        <v>219.3</v>
      </c>
    </row>
    <row r="16" spans="1:6" ht="31.5">
      <c r="A16" s="226">
        <v>13</v>
      </c>
      <c r="B16" s="227">
        <v>5</v>
      </c>
      <c r="C16" s="233" t="s">
        <v>281</v>
      </c>
      <c r="D16" s="229" t="s">
        <v>282</v>
      </c>
      <c r="E16" s="197"/>
      <c r="F16" s="197">
        <v>4.8</v>
      </c>
    </row>
    <row r="17" spans="1:6" ht="18.75">
      <c r="A17" s="226">
        <v>14</v>
      </c>
      <c r="B17" s="234" t="s">
        <v>411</v>
      </c>
      <c r="C17" s="231" t="s">
        <v>269</v>
      </c>
      <c r="D17" s="232" t="s">
        <v>270</v>
      </c>
      <c r="E17" s="196"/>
      <c r="F17" s="293">
        <v>4.5</v>
      </c>
    </row>
    <row r="18" spans="1:6" ht="18.75">
      <c r="A18" s="226">
        <v>15</v>
      </c>
      <c r="B18" s="234" t="s">
        <v>412</v>
      </c>
      <c r="C18" s="231" t="s">
        <v>271</v>
      </c>
      <c r="D18" s="232" t="s">
        <v>270</v>
      </c>
      <c r="E18" s="196"/>
      <c r="F18" s="293">
        <v>6</v>
      </c>
    </row>
    <row r="19" spans="1:6" ht="47.25">
      <c r="A19" s="226">
        <v>16</v>
      </c>
      <c r="B19" s="227" t="s">
        <v>378</v>
      </c>
      <c r="C19" s="233" t="s">
        <v>283</v>
      </c>
      <c r="D19" s="229" t="s">
        <v>284</v>
      </c>
      <c r="E19" s="197">
        <v>785.8</v>
      </c>
      <c r="F19" s="197">
        <v>579.79999999999995</v>
      </c>
    </row>
    <row r="20" spans="1:6" ht="31.5">
      <c r="A20" s="226">
        <v>17</v>
      </c>
      <c r="B20" s="236" t="s">
        <v>379</v>
      </c>
      <c r="C20" s="237" t="s">
        <v>285</v>
      </c>
      <c r="D20" s="238" t="s">
        <v>272</v>
      </c>
      <c r="E20" s="221">
        <f>IF(E22=0,0,E21/E22)</f>
        <v>0.48837209302325579</v>
      </c>
      <c r="F20" s="294">
        <v>0.378</v>
      </c>
    </row>
    <row r="21" spans="1:6" ht="18.75">
      <c r="A21" s="226">
        <v>18</v>
      </c>
      <c r="B21" s="239" t="s">
        <v>413</v>
      </c>
      <c r="C21" s="240" t="s">
        <v>354</v>
      </c>
      <c r="D21" s="241" t="s">
        <v>353</v>
      </c>
      <c r="E21" s="242">
        <v>21</v>
      </c>
      <c r="F21" s="243">
        <v>1571</v>
      </c>
    </row>
    <row r="22" spans="1:6" ht="18.75">
      <c r="A22" s="226">
        <v>19</v>
      </c>
      <c r="B22" s="244" t="s">
        <v>414</v>
      </c>
      <c r="C22" s="240" t="s">
        <v>355</v>
      </c>
      <c r="D22" s="241" t="s">
        <v>353</v>
      </c>
      <c r="E22" s="242">
        <v>43</v>
      </c>
      <c r="F22" s="243">
        <v>4154</v>
      </c>
    </row>
    <row r="23" spans="1:6" ht="63">
      <c r="A23" s="226">
        <v>20</v>
      </c>
      <c r="B23" s="227" t="s">
        <v>380</v>
      </c>
      <c r="C23" s="233" t="s">
        <v>451</v>
      </c>
      <c r="D23" s="229" t="s">
        <v>286</v>
      </c>
      <c r="E23" s="216">
        <v>274.10000000000002</v>
      </c>
      <c r="F23" s="197">
        <v>167.5</v>
      </c>
    </row>
    <row r="24" spans="1:6" ht="31.5">
      <c r="A24" s="226">
        <v>21</v>
      </c>
      <c r="B24" s="227" t="s">
        <v>381</v>
      </c>
      <c r="C24" s="233" t="s">
        <v>287</v>
      </c>
      <c r="D24" s="229" t="s">
        <v>288</v>
      </c>
      <c r="E24" s="216">
        <v>0</v>
      </c>
      <c r="F24" s="197">
        <v>6.5</v>
      </c>
    </row>
    <row r="25" spans="1:6" ht="18.75">
      <c r="A25" s="226">
        <v>22</v>
      </c>
      <c r="B25" s="227" t="s">
        <v>382</v>
      </c>
      <c r="C25" s="233" t="s">
        <v>289</v>
      </c>
      <c r="D25" s="229" t="s">
        <v>402</v>
      </c>
      <c r="E25" s="216">
        <v>9.3000000000000007</v>
      </c>
      <c r="F25" s="197">
        <v>5.8</v>
      </c>
    </row>
    <row r="26" spans="1:6" ht="18.75">
      <c r="A26" s="226">
        <v>23</v>
      </c>
      <c r="B26" s="234" t="s">
        <v>416</v>
      </c>
      <c r="C26" s="231" t="s">
        <v>269</v>
      </c>
      <c r="D26" s="232" t="s">
        <v>270</v>
      </c>
      <c r="E26" s="217">
        <v>0</v>
      </c>
      <c r="F26" s="293">
        <v>5.4</v>
      </c>
    </row>
    <row r="27" spans="1:6" ht="18.75">
      <c r="A27" s="226">
        <v>24</v>
      </c>
      <c r="B27" s="234" t="s">
        <v>417</v>
      </c>
      <c r="C27" s="231" t="s">
        <v>271</v>
      </c>
      <c r="D27" s="232" t="s">
        <v>270</v>
      </c>
      <c r="E27" s="217">
        <v>9.3000000000000007</v>
      </c>
      <c r="F27" s="293">
        <v>8.3000000000000007</v>
      </c>
    </row>
    <row r="28" spans="1:6" ht="31.5">
      <c r="A28" s="226">
        <v>25</v>
      </c>
      <c r="B28" s="236" t="s">
        <v>383</v>
      </c>
      <c r="C28" s="237" t="s">
        <v>290</v>
      </c>
      <c r="D28" s="238" t="s">
        <v>272</v>
      </c>
      <c r="E28" s="221">
        <f>IF(E30=0,0,E29/E30)</f>
        <v>1</v>
      </c>
      <c r="F28" s="294">
        <v>0.1</v>
      </c>
    </row>
    <row r="29" spans="1:6" ht="18.75">
      <c r="A29" s="226">
        <v>26</v>
      </c>
      <c r="B29" s="239" t="s">
        <v>418</v>
      </c>
      <c r="C29" s="240" t="s">
        <v>356</v>
      </c>
      <c r="D29" s="241" t="s">
        <v>353</v>
      </c>
      <c r="E29" s="245">
        <v>1</v>
      </c>
      <c r="F29" s="243">
        <v>9</v>
      </c>
    </row>
    <row r="30" spans="1:6" ht="18.75">
      <c r="A30" s="226">
        <v>27</v>
      </c>
      <c r="B30" s="244" t="s">
        <v>419</v>
      </c>
      <c r="C30" s="240" t="s">
        <v>357</v>
      </c>
      <c r="D30" s="241" t="s">
        <v>353</v>
      </c>
      <c r="E30" s="245">
        <v>1</v>
      </c>
      <c r="F30" s="243">
        <v>90</v>
      </c>
    </row>
    <row r="31" spans="1:6" ht="31.5">
      <c r="A31" s="226">
        <v>28</v>
      </c>
      <c r="B31" s="227" t="s">
        <v>384</v>
      </c>
      <c r="C31" s="233" t="s">
        <v>291</v>
      </c>
      <c r="D31" s="229" t="s">
        <v>292</v>
      </c>
      <c r="E31" s="197">
        <v>129.69999999999999</v>
      </c>
      <c r="F31" s="197">
        <v>145.80000000000001</v>
      </c>
    </row>
    <row r="32" spans="1:6" ht="31.5">
      <c r="A32" s="226">
        <v>29</v>
      </c>
      <c r="B32" s="236" t="s">
        <v>385</v>
      </c>
      <c r="C32" s="237" t="s">
        <v>293</v>
      </c>
      <c r="D32" s="238" t="s">
        <v>272</v>
      </c>
      <c r="E32" s="221">
        <f>IF(E34=0,0,E33/E34)</f>
        <v>1</v>
      </c>
      <c r="F32" s="294">
        <v>0.10299999999999999</v>
      </c>
    </row>
    <row r="33" spans="1:6" ht="18.75">
      <c r="A33" s="226">
        <v>30</v>
      </c>
      <c r="B33" s="239" t="s">
        <v>420</v>
      </c>
      <c r="C33" s="240" t="s">
        <v>358</v>
      </c>
      <c r="D33" s="241" t="s">
        <v>353</v>
      </c>
      <c r="E33" s="245">
        <v>1</v>
      </c>
      <c r="F33" s="243">
        <v>11</v>
      </c>
    </row>
    <row r="34" spans="1:6" ht="18.75">
      <c r="A34" s="226">
        <v>31</v>
      </c>
      <c r="B34" s="244" t="s">
        <v>421</v>
      </c>
      <c r="C34" s="240" t="s">
        <v>359</v>
      </c>
      <c r="D34" s="241" t="s">
        <v>353</v>
      </c>
      <c r="E34" s="245">
        <v>1</v>
      </c>
      <c r="F34" s="243">
        <v>107</v>
      </c>
    </row>
    <row r="35" spans="1:6" ht="31.5">
      <c r="A35" s="226">
        <v>32</v>
      </c>
      <c r="B35" s="227" t="s">
        <v>386</v>
      </c>
      <c r="C35" s="233" t="s">
        <v>294</v>
      </c>
      <c r="D35" s="229" t="s">
        <v>292</v>
      </c>
      <c r="E35" s="197">
        <v>45.8</v>
      </c>
      <c r="F35" s="197">
        <v>64</v>
      </c>
    </row>
    <row r="36" spans="1:6" ht="31.5">
      <c r="A36" s="226">
        <v>33</v>
      </c>
      <c r="B36" s="236" t="s">
        <v>387</v>
      </c>
      <c r="C36" s="237" t="s">
        <v>295</v>
      </c>
      <c r="D36" s="238" t="s">
        <v>272</v>
      </c>
      <c r="E36" s="221">
        <f>IF(E38=0,0,E37/E38)</f>
        <v>1</v>
      </c>
      <c r="F36" s="263">
        <v>0.14599999999999999</v>
      </c>
    </row>
    <row r="37" spans="1:6" ht="18.75">
      <c r="A37" s="226">
        <v>34</v>
      </c>
      <c r="B37" s="239" t="s">
        <v>422</v>
      </c>
      <c r="C37" s="240" t="s">
        <v>360</v>
      </c>
      <c r="D37" s="241" t="s">
        <v>353</v>
      </c>
      <c r="E37" s="245">
        <v>1</v>
      </c>
      <c r="F37" s="243">
        <v>21</v>
      </c>
    </row>
    <row r="38" spans="1:6" ht="18.75">
      <c r="A38" s="226">
        <v>35</v>
      </c>
      <c r="B38" s="244" t="s">
        <v>423</v>
      </c>
      <c r="C38" s="240" t="s">
        <v>361</v>
      </c>
      <c r="D38" s="241" t="s">
        <v>353</v>
      </c>
      <c r="E38" s="245">
        <v>1</v>
      </c>
      <c r="F38" s="243">
        <v>144</v>
      </c>
    </row>
    <row r="39" spans="1:6" ht="78.75">
      <c r="A39" s="226">
        <v>36</v>
      </c>
      <c r="B39" s="236" t="s">
        <v>388</v>
      </c>
      <c r="C39" s="237" t="s">
        <v>296</v>
      </c>
      <c r="D39" s="238" t="s">
        <v>272</v>
      </c>
      <c r="E39" s="221">
        <f>IF(E41=0,0,E40/E41)</f>
        <v>0.77245508982035926</v>
      </c>
      <c r="F39" s="263">
        <v>0.53800000000000003</v>
      </c>
    </row>
    <row r="40" spans="1:6" ht="47.25">
      <c r="A40" s="226">
        <v>37</v>
      </c>
      <c r="B40" s="239" t="s">
        <v>424</v>
      </c>
      <c r="C40" s="240" t="s">
        <v>362</v>
      </c>
      <c r="D40" s="241" t="s">
        <v>353</v>
      </c>
      <c r="E40" s="245">
        <v>129</v>
      </c>
      <c r="F40" s="243">
        <v>19230</v>
      </c>
    </row>
    <row r="41" spans="1:6" ht="31.5">
      <c r="A41" s="226">
        <v>38</v>
      </c>
      <c r="B41" s="244" t="s">
        <v>425</v>
      </c>
      <c r="C41" s="240" t="s">
        <v>363</v>
      </c>
      <c r="D41" s="241" t="s">
        <v>353</v>
      </c>
      <c r="E41" s="245">
        <v>167</v>
      </c>
      <c r="F41" s="243">
        <v>35744</v>
      </c>
    </row>
    <row r="42" spans="1:6" ht="37.5">
      <c r="A42" s="226">
        <v>39</v>
      </c>
      <c r="B42" s="227" t="s">
        <v>389</v>
      </c>
      <c r="C42" s="233" t="s">
        <v>297</v>
      </c>
      <c r="D42" s="246" t="s">
        <v>298</v>
      </c>
      <c r="E42" s="197">
        <v>25.6</v>
      </c>
      <c r="F42" s="197">
        <v>44.1</v>
      </c>
    </row>
    <row r="43" spans="1:6" ht="18.75">
      <c r="A43" s="226">
        <v>40</v>
      </c>
      <c r="B43" s="234" t="s">
        <v>351</v>
      </c>
      <c r="C43" s="231" t="s">
        <v>269</v>
      </c>
      <c r="D43" s="232" t="s">
        <v>270</v>
      </c>
      <c r="E43" s="196">
        <v>50.6</v>
      </c>
      <c r="F43" s="293">
        <v>51</v>
      </c>
    </row>
    <row r="44" spans="1:6" ht="18.75">
      <c r="A44" s="226">
        <v>41</v>
      </c>
      <c r="B44" s="234" t="s">
        <v>352</v>
      </c>
      <c r="C44" s="231" t="s">
        <v>271</v>
      </c>
      <c r="D44" s="232" t="s">
        <v>270</v>
      </c>
      <c r="E44" s="196">
        <v>3.4</v>
      </c>
      <c r="F44" s="293">
        <v>13.5</v>
      </c>
    </row>
    <row r="45" spans="1:6" ht="31.5">
      <c r="A45" s="226">
        <v>42</v>
      </c>
      <c r="B45" s="234" t="s">
        <v>428</v>
      </c>
      <c r="C45" s="247" t="s">
        <v>311</v>
      </c>
      <c r="D45" s="224" t="s">
        <v>270</v>
      </c>
      <c r="E45" s="193">
        <v>15.5</v>
      </c>
      <c r="F45" s="193">
        <v>23.7</v>
      </c>
    </row>
    <row r="46" spans="1:6" ht="31.5">
      <c r="A46" s="226">
        <v>43</v>
      </c>
      <c r="B46" s="234" t="s">
        <v>429</v>
      </c>
      <c r="C46" s="247" t="s">
        <v>312</v>
      </c>
      <c r="D46" s="224" t="s">
        <v>270</v>
      </c>
      <c r="E46" s="193">
        <v>10</v>
      </c>
      <c r="F46" s="193">
        <v>17.600000000000001</v>
      </c>
    </row>
    <row r="47" spans="1:6" ht="37.5">
      <c r="A47" s="226">
        <v>44</v>
      </c>
      <c r="B47" s="227" t="s">
        <v>390</v>
      </c>
      <c r="C47" s="248" t="s">
        <v>299</v>
      </c>
      <c r="D47" s="246" t="s">
        <v>298</v>
      </c>
      <c r="E47" s="197">
        <v>74.900000000000006</v>
      </c>
      <c r="F47" s="197">
        <v>84.3</v>
      </c>
    </row>
    <row r="48" spans="1:6" ht="18.75">
      <c r="A48" s="226">
        <v>45</v>
      </c>
      <c r="B48" s="234" t="s">
        <v>426</v>
      </c>
      <c r="C48" s="231" t="s">
        <v>269</v>
      </c>
      <c r="D48" s="232" t="s">
        <v>270</v>
      </c>
      <c r="E48" s="196">
        <v>124.6</v>
      </c>
      <c r="F48" s="293">
        <v>92.8</v>
      </c>
    </row>
    <row r="49" spans="1:6" ht="18.75">
      <c r="A49" s="226">
        <v>46</v>
      </c>
      <c r="B49" s="234" t="s">
        <v>427</v>
      </c>
      <c r="C49" s="231" t="s">
        <v>271</v>
      </c>
      <c r="D49" s="232" t="s">
        <v>270</v>
      </c>
      <c r="E49" s="196">
        <v>31</v>
      </c>
      <c r="F49" s="293">
        <v>46.4</v>
      </c>
    </row>
    <row r="50" spans="1:6" ht="31.5">
      <c r="A50" s="226">
        <v>47</v>
      </c>
      <c r="B50" s="234" t="s">
        <v>430</v>
      </c>
      <c r="C50" s="247" t="s">
        <v>313</v>
      </c>
      <c r="D50" s="224" t="s">
        <v>270</v>
      </c>
      <c r="E50" s="193">
        <v>44.7</v>
      </c>
      <c r="F50" s="193">
        <v>36</v>
      </c>
    </row>
    <row r="51" spans="1:6" ht="31.5">
      <c r="A51" s="226">
        <v>48</v>
      </c>
      <c r="B51" s="234" t="s">
        <v>431</v>
      </c>
      <c r="C51" s="247" t="s">
        <v>314</v>
      </c>
      <c r="D51" s="224" t="s">
        <v>270</v>
      </c>
      <c r="E51" s="193">
        <v>30.1</v>
      </c>
      <c r="F51" s="193">
        <v>39.9</v>
      </c>
    </row>
    <row r="52" spans="1:6" ht="63">
      <c r="A52" s="226">
        <v>52</v>
      </c>
      <c r="B52" s="236" t="s">
        <v>509</v>
      </c>
      <c r="C52" s="237" t="s">
        <v>302</v>
      </c>
      <c r="D52" s="238" t="s">
        <v>272</v>
      </c>
      <c r="E52" s="221">
        <f>IF(E54=0,0,E53/E54)</f>
        <v>0.52631578947368418</v>
      </c>
      <c r="F52" s="294">
        <v>0.53300000000000003</v>
      </c>
    </row>
    <row r="53" spans="1:6" ht="31.5">
      <c r="A53" s="226">
        <v>53</v>
      </c>
      <c r="B53" s="239" t="s">
        <v>510</v>
      </c>
      <c r="C53" s="240" t="s">
        <v>415</v>
      </c>
      <c r="D53" s="241" t="s">
        <v>310</v>
      </c>
      <c r="E53" s="245">
        <v>30</v>
      </c>
      <c r="F53" s="197">
        <v>6254</v>
      </c>
    </row>
    <row r="54" spans="1:6" ht="31.5">
      <c r="A54" s="226">
        <v>54</v>
      </c>
      <c r="B54" s="244" t="s">
        <v>511</v>
      </c>
      <c r="C54" s="240" t="s">
        <v>364</v>
      </c>
      <c r="D54" s="241" t="s">
        <v>310</v>
      </c>
      <c r="E54" s="245">
        <v>57</v>
      </c>
      <c r="F54" s="197">
        <v>3332</v>
      </c>
    </row>
    <row r="55" spans="1:6" ht="56.25">
      <c r="A55" s="226">
        <v>55</v>
      </c>
      <c r="B55" s="227" t="s">
        <v>391</v>
      </c>
      <c r="C55" s="233" t="s">
        <v>303</v>
      </c>
      <c r="D55" s="224" t="s">
        <v>272</v>
      </c>
      <c r="E55" s="218">
        <v>0.75800000000000001</v>
      </c>
      <c r="F55" s="197">
        <v>93.3</v>
      </c>
    </row>
    <row r="56" spans="1:6" ht="18.75">
      <c r="A56" s="226">
        <v>56</v>
      </c>
      <c r="B56" s="234" t="s">
        <v>432</v>
      </c>
      <c r="C56" s="231" t="s">
        <v>300</v>
      </c>
      <c r="D56" s="232" t="s">
        <v>270</v>
      </c>
      <c r="E56" s="196">
        <v>72</v>
      </c>
      <c r="F56" s="293">
        <v>93.5</v>
      </c>
    </row>
    <row r="57" spans="1:6" ht="18.75">
      <c r="A57" s="226">
        <v>57</v>
      </c>
      <c r="B57" s="234" t="s">
        <v>433</v>
      </c>
      <c r="C57" s="231" t="s">
        <v>301</v>
      </c>
      <c r="D57" s="232" t="s">
        <v>270</v>
      </c>
      <c r="E57" s="196">
        <v>96.6</v>
      </c>
      <c r="F57" s="293">
        <v>90.5</v>
      </c>
    </row>
    <row r="58" spans="1:6" ht="63">
      <c r="A58" s="226">
        <v>58</v>
      </c>
      <c r="B58" s="236" t="s">
        <v>392</v>
      </c>
      <c r="C58" s="237" t="s">
        <v>454</v>
      </c>
      <c r="D58" s="238" t="s">
        <v>272</v>
      </c>
      <c r="E58" s="221">
        <f>IF(E60=0,0,E59/E60)</f>
        <v>5.8823529411764705E-2</v>
      </c>
      <c r="F58" s="263">
        <v>0.22500000000000001</v>
      </c>
    </row>
    <row r="59" spans="1:6" ht="31.5">
      <c r="A59" s="226">
        <v>59</v>
      </c>
      <c r="B59" s="239" t="s">
        <v>434</v>
      </c>
      <c r="C59" s="240" t="s">
        <v>452</v>
      </c>
      <c r="D59" s="241" t="s">
        <v>310</v>
      </c>
      <c r="E59" s="245">
        <v>1</v>
      </c>
      <c r="F59" s="289">
        <v>71</v>
      </c>
    </row>
    <row r="60" spans="1:6" ht="18.75">
      <c r="A60" s="226">
        <v>60</v>
      </c>
      <c r="B60" s="244" t="s">
        <v>435</v>
      </c>
      <c r="C60" s="240" t="s">
        <v>453</v>
      </c>
      <c r="D60" s="241" t="s">
        <v>310</v>
      </c>
      <c r="E60" s="245">
        <v>17</v>
      </c>
      <c r="F60" s="289">
        <v>315</v>
      </c>
    </row>
    <row r="61" spans="1:6" ht="63">
      <c r="A61" s="226">
        <v>61</v>
      </c>
      <c r="B61" s="236" t="s">
        <v>393</v>
      </c>
      <c r="C61" s="237" t="s">
        <v>532</v>
      </c>
      <c r="D61" s="238" t="s">
        <v>272</v>
      </c>
      <c r="E61" s="221">
        <f>IF(E63=0,0,E62/E63)</f>
        <v>0.66666666666666663</v>
      </c>
      <c r="F61" s="295">
        <v>0.54900000000000004</v>
      </c>
    </row>
    <row r="62" spans="1:6" ht="47.25">
      <c r="A62" s="226">
        <v>62</v>
      </c>
      <c r="B62" s="239" t="s">
        <v>455</v>
      </c>
      <c r="C62" s="240" t="s">
        <v>531</v>
      </c>
      <c r="D62" s="241" t="s">
        <v>353</v>
      </c>
      <c r="E62" s="245">
        <v>4</v>
      </c>
      <c r="F62" s="197">
        <v>1224</v>
      </c>
    </row>
    <row r="63" spans="1:6" ht="57.75" customHeight="1">
      <c r="A63" s="226">
        <v>63</v>
      </c>
      <c r="B63" s="244" t="s">
        <v>456</v>
      </c>
      <c r="C63" s="240" t="s">
        <v>365</v>
      </c>
      <c r="D63" s="241" t="s">
        <v>353</v>
      </c>
      <c r="E63" s="245">
        <v>6</v>
      </c>
      <c r="F63" s="197">
        <v>2228</v>
      </c>
    </row>
    <row r="64" spans="1:6" ht="47.25">
      <c r="A64" s="226">
        <v>64</v>
      </c>
      <c r="B64" s="236" t="s">
        <v>394</v>
      </c>
      <c r="C64" s="237" t="s">
        <v>304</v>
      </c>
      <c r="D64" s="238" t="s">
        <v>272</v>
      </c>
      <c r="E64" s="221">
        <f>IF(E66=0,0,E65/E66)</f>
        <v>0</v>
      </c>
      <c r="F64" s="263">
        <v>0.24</v>
      </c>
    </row>
    <row r="65" spans="1:7" ht="47.25">
      <c r="A65" s="226">
        <v>65</v>
      </c>
      <c r="B65" s="234" t="s">
        <v>372</v>
      </c>
      <c r="C65" s="240" t="s">
        <v>366</v>
      </c>
      <c r="D65" s="241" t="s">
        <v>353</v>
      </c>
      <c r="E65" s="219">
        <v>0</v>
      </c>
      <c r="F65" s="289">
        <v>406</v>
      </c>
    </row>
    <row r="66" spans="1:7" ht="65.25" customHeight="1">
      <c r="A66" s="226">
        <v>66</v>
      </c>
      <c r="B66" s="234" t="s">
        <v>373</v>
      </c>
      <c r="C66" s="240" t="s">
        <v>368</v>
      </c>
      <c r="D66" s="241" t="s">
        <v>353</v>
      </c>
      <c r="E66" s="219">
        <v>0</v>
      </c>
      <c r="F66" s="289">
        <v>1689</v>
      </c>
    </row>
    <row r="67" spans="1:7" ht="63">
      <c r="A67" s="226">
        <v>67</v>
      </c>
      <c r="B67" s="236" t="s">
        <v>395</v>
      </c>
      <c r="C67" s="237" t="s">
        <v>305</v>
      </c>
      <c r="D67" s="238" t="s">
        <v>272</v>
      </c>
      <c r="E67" s="221">
        <f>IF(E69=0,0,E68/E69)</f>
        <v>0</v>
      </c>
      <c r="F67" s="221">
        <v>0.255</v>
      </c>
    </row>
    <row r="68" spans="1:7" ht="31.5">
      <c r="A68" s="226">
        <v>68</v>
      </c>
      <c r="B68" s="239" t="s">
        <v>459</v>
      </c>
      <c r="C68" s="240" t="s">
        <v>367</v>
      </c>
      <c r="D68" s="241" t="s">
        <v>353</v>
      </c>
      <c r="E68" s="245">
        <v>0</v>
      </c>
      <c r="F68" s="197">
        <v>430</v>
      </c>
    </row>
    <row r="69" spans="1:7" ht="18.75">
      <c r="A69" s="226">
        <v>69</v>
      </c>
      <c r="B69" s="244" t="s">
        <v>460</v>
      </c>
      <c r="C69" s="240" t="s">
        <v>368</v>
      </c>
      <c r="D69" s="241" t="s">
        <v>353</v>
      </c>
      <c r="E69" s="245">
        <v>0</v>
      </c>
      <c r="F69" s="197">
        <v>1689</v>
      </c>
    </row>
    <row r="70" spans="1:7" ht="119.25" customHeight="1">
      <c r="A70" s="226">
        <v>70</v>
      </c>
      <c r="B70" s="227" t="s">
        <v>396</v>
      </c>
      <c r="C70" s="248" t="s">
        <v>325</v>
      </c>
      <c r="D70" s="224" t="s">
        <v>310</v>
      </c>
      <c r="E70" s="220">
        <v>0</v>
      </c>
      <c r="F70" s="197">
        <v>37</v>
      </c>
      <c r="G70" s="292"/>
    </row>
    <row r="71" spans="1:7" ht="62.25" customHeight="1">
      <c r="A71" s="226">
        <v>71</v>
      </c>
      <c r="B71" s="227" t="s">
        <v>397</v>
      </c>
      <c r="C71" s="248" t="s">
        <v>457</v>
      </c>
      <c r="D71" s="241" t="s">
        <v>353</v>
      </c>
      <c r="E71" s="220">
        <v>23</v>
      </c>
      <c r="F71" s="197">
        <v>2736</v>
      </c>
    </row>
    <row r="72" spans="1:7" ht="131.25">
      <c r="A72" s="226">
        <v>72</v>
      </c>
      <c r="B72" s="227" t="s">
        <v>398</v>
      </c>
      <c r="C72" s="248" t="s">
        <v>306</v>
      </c>
      <c r="D72" s="224" t="s">
        <v>310</v>
      </c>
      <c r="E72" s="220">
        <v>0</v>
      </c>
      <c r="F72" s="197">
        <v>1.35</v>
      </c>
    </row>
    <row r="73" spans="1:7" ht="78.75">
      <c r="A73" s="226">
        <v>73</v>
      </c>
      <c r="B73" s="236" t="s">
        <v>399</v>
      </c>
      <c r="C73" s="237" t="s">
        <v>307</v>
      </c>
      <c r="D73" s="238" t="s">
        <v>272</v>
      </c>
      <c r="E73" s="221">
        <f>IF(E75=0,0,E74/E75)</f>
        <v>1</v>
      </c>
      <c r="F73" s="263">
        <v>0.372</v>
      </c>
    </row>
    <row r="74" spans="1:7" ht="47.25">
      <c r="A74" s="226"/>
      <c r="B74" s="239" t="s">
        <v>512</v>
      </c>
      <c r="C74" s="240" t="s">
        <v>458</v>
      </c>
      <c r="D74" s="241" t="s">
        <v>353</v>
      </c>
      <c r="E74" s="219">
        <v>4</v>
      </c>
      <c r="F74" s="197">
        <v>1770</v>
      </c>
    </row>
    <row r="75" spans="1:7" ht="31.5">
      <c r="A75" s="226"/>
      <c r="B75" s="244" t="s">
        <v>513</v>
      </c>
      <c r="C75" s="240" t="s">
        <v>326</v>
      </c>
      <c r="D75" s="241" t="s">
        <v>353</v>
      </c>
      <c r="E75" s="219">
        <v>4</v>
      </c>
      <c r="F75" s="197">
        <v>4756</v>
      </c>
    </row>
    <row r="76" spans="1:7" ht="63">
      <c r="A76" s="226">
        <v>86</v>
      </c>
      <c r="B76" s="236" t="s">
        <v>400</v>
      </c>
      <c r="C76" s="237" t="s">
        <v>308</v>
      </c>
      <c r="D76" s="238" t="s">
        <v>272</v>
      </c>
      <c r="E76" s="221">
        <f>IF(E78=0,0,E77/E78)</f>
        <v>0</v>
      </c>
      <c r="F76" s="263">
        <v>3.7999999999999999E-2</v>
      </c>
    </row>
    <row r="77" spans="1:7" ht="47.25">
      <c r="A77" s="226">
        <v>87</v>
      </c>
      <c r="B77" s="239" t="s">
        <v>461</v>
      </c>
      <c r="C77" s="240" t="s">
        <v>369</v>
      </c>
      <c r="D77" s="241" t="s">
        <v>353</v>
      </c>
      <c r="E77" s="245">
        <v>0</v>
      </c>
      <c r="F77" s="289">
        <v>152</v>
      </c>
    </row>
    <row r="78" spans="1:7" ht="18.75">
      <c r="A78" s="226">
        <v>88</v>
      </c>
      <c r="B78" s="244" t="s">
        <v>462</v>
      </c>
      <c r="C78" s="240" t="s">
        <v>370</v>
      </c>
      <c r="D78" s="241" t="s">
        <v>353</v>
      </c>
      <c r="E78" s="245">
        <v>0</v>
      </c>
      <c r="F78" s="289">
        <v>3962</v>
      </c>
    </row>
    <row r="79" spans="1:7" ht="47.25">
      <c r="A79" s="226">
        <v>97</v>
      </c>
      <c r="B79" s="234" t="s">
        <v>401</v>
      </c>
      <c r="C79" s="249" t="s">
        <v>309</v>
      </c>
      <c r="D79" s="224" t="s">
        <v>310</v>
      </c>
      <c r="E79" s="194">
        <v>1</v>
      </c>
      <c r="F79" s="194">
        <v>1</v>
      </c>
    </row>
    <row r="80" spans="1:7">
      <c r="E80" s="253"/>
      <c r="F80" s="195"/>
    </row>
    <row r="81" spans="5:6">
      <c r="E81" s="253"/>
      <c r="F81" s="254"/>
    </row>
  </sheetData>
  <sheetProtection formatCells="0" autoFilter="0" pivotTables="0"/>
  <pageMargins left="0.39370078740157483" right="0.19685039370078741" top="0.39370078740157483" bottom="0.39370078740157483" header="0.31496062992125984" footer="0.31496062992125984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31"/>
  <sheetViews>
    <sheetView showGridLines="0" tabSelected="1" workbookViewId="0">
      <selection activeCell="C8" sqref="C8:E8"/>
    </sheetView>
  </sheetViews>
  <sheetFormatPr defaultColWidth="9.140625" defaultRowHeight="12.75" customHeight="1" zeroHeight="1" outlineLevelRow="2"/>
  <cols>
    <col min="1" max="1" width="3.85546875" style="4" customWidth="1"/>
    <col min="2" max="2" width="38" style="4" customWidth="1"/>
    <col min="3" max="3" width="18.85546875" style="4" customWidth="1"/>
    <col min="4" max="4" width="20.5703125" style="4" customWidth="1"/>
    <col min="5" max="5" width="15.85546875" style="4" customWidth="1"/>
    <col min="6" max="6" width="19.7109375" style="4" customWidth="1"/>
    <col min="7" max="9" width="15.85546875" style="4" customWidth="1"/>
    <col min="10" max="10" width="19" style="4" customWidth="1"/>
    <col min="11" max="11" width="18.140625" style="4" customWidth="1"/>
    <col min="12" max="12" width="16" style="4" customWidth="1"/>
    <col min="13" max="13" width="13.85546875" style="4" customWidth="1"/>
    <col min="14" max="14" width="13.140625" style="4" customWidth="1"/>
    <col min="15" max="17" width="12.5703125" style="4" customWidth="1"/>
    <col min="18" max="18" width="14" style="4" customWidth="1"/>
    <col min="19" max="19" width="13.7109375" style="4" customWidth="1"/>
    <col min="20" max="22" width="13.85546875" style="4" customWidth="1"/>
    <col min="23" max="23" width="12.85546875" style="4" customWidth="1"/>
    <col min="24" max="24" width="12.28515625" style="45" customWidth="1"/>
    <col min="25" max="25" width="11.42578125" style="4" customWidth="1"/>
    <col min="26" max="16384" width="9.140625" style="4"/>
  </cols>
  <sheetData>
    <row r="1" spans="1:38" s="6" customFormat="1" ht="15.75">
      <c r="A1" s="2" t="str">
        <f>ADDRESS(ROW(D4),COLUMN(D4),4,1)</f>
        <v>D4</v>
      </c>
      <c r="B1" s="317"/>
      <c r="C1" s="5"/>
      <c r="X1" s="2"/>
      <c r="AD1" s="7"/>
      <c r="AE1" s="7"/>
      <c r="AF1" s="7"/>
      <c r="AG1" s="7"/>
    </row>
    <row r="2" spans="1:38" s="6" customFormat="1" ht="15.75">
      <c r="B2" s="8" t="s">
        <v>48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X2" s="2"/>
    </row>
    <row r="3" spans="1:38" s="6" customFormat="1" ht="18" customHeight="1">
      <c r="B3" s="16" t="s">
        <v>478</v>
      </c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X3" s="2"/>
    </row>
    <row r="4" spans="1:38" s="12" customFormat="1" ht="18" customHeight="1">
      <c r="A4" s="10"/>
      <c r="B4" s="11" t="s">
        <v>479</v>
      </c>
      <c r="C4" s="534" t="s">
        <v>600</v>
      </c>
      <c r="D4" s="535"/>
      <c r="E4" s="536"/>
      <c r="F4" s="334" t="s">
        <v>601</v>
      </c>
      <c r="G4" s="313"/>
      <c r="H4" s="313"/>
      <c r="I4" s="313"/>
      <c r="J4" s="537" t="s">
        <v>480</v>
      </c>
      <c r="K4" s="538"/>
      <c r="L4" s="335" t="s">
        <v>605</v>
      </c>
      <c r="M4" s="281" t="s">
        <v>481</v>
      </c>
      <c r="N4" s="539">
        <v>89622133084</v>
      </c>
      <c r="O4" s="536"/>
      <c r="P4" s="318"/>
      <c r="Q4" s="318"/>
      <c r="X4" s="13"/>
    </row>
    <row r="5" spans="1:38" s="12" customFormat="1" ht="55.5" customHeight="1">
      <c r="A5" s="10"/>
      <c r="B5" s="14" t="s">
        <v>142</v>
      </c>
      <c r="C5" s="539" t="s">
        <v>602</v>
      </c>
      <c r="D5" s="535"/>
      <c r="E5" s="536"/>
      <c r="F5" s="315"/>
      <c r="G5" s="313"/>
      <c r="H5" s="313"/>
      <c r="I5" s="313"/>
      <c r="J5" s="537" t="s">
        <v>143</v>
      </c>
      <c r="K5" s="538"/>
      <c r="L5" s="280"/>
      <c r="M5" s="281" t="s">
        <v>481</v>
      </c>
      <c r="N5" s="539"/>
      <c r="O5" s="536"/>
      <c r="P5" s="314"/>
      <c r="Q5" s="314"/>
      <c r="R5" s="281" t="s">
        <v>482</v>
      </c>
      <c r="S5" s="540" t="s">
        <v>600</v>
      </c>
      <c r="T5" s="541"/>
      <c r="U5" s="319"/>
      <c r="V5" s="319"/>
      <c r="X5" s="13"/>
    </row>
    <row r="6" spans="1:38" s="12" customFormat="1" ht="31.5" customHeight="1">
      <c r="A6" s="10"/>
      <c r="B6" s="14" t="s">
        <v>144</v>
      </c>
      <c r="C6" s="539" t="s">
        <v>677</v>
      </c>
      <c r="D6" s="535"/>
      <c r="E6" s="536"/>
      <c r="F6" s="334"/>
      <c r="G6" s="313"/>
      <c r="H6" s="313"/>
      <c r="I6" s="313"/>
      <c r="J6" s="537" t="s">
        <v>143</v>
      </c>
      <c r="K6" s="538"/>
      <c r="L6" s="280" t="s">
        <v>606</v>
      </c>
      <c r="M6" s="281" t="s">
        <v>481</v>
      </c>
      <c r="N6" s="539"/>
      <c r="O6" s="536"/>
      <c r="P6" s="314"/>
      <c r="Q6" s="314"/>
      <c r="R6" s="281" t="s">
        <v>482</v>
      </c>
      <c r="S6" s="540" t="s">
        <v>600</v>
      </c>
      <c r="T6" s="541"/>
      <c r="U6" s="319"/>
      <c r="V6" s="319"/>
      <c r="X6" s="13"/>
    </row>
    <row r="7" spans="1:38" s="12" customFormat="1" ht="19.5" customHeight="1">
      <c r="A7" s="10"/>
      <c r="B7" s="14" t="s">
        <v>483</v>
      </c>
      <c r="C7" s="539" t="s">
        <v>603</v>
      </c>
      <c r="D7" s="535"/>
      <c r="E7" s="536"/>
      <c r="F7" s="334"/>
      <c r="G7" s="313"/>
      <c r="H7" s="313"/>
      <c r="I7" s="313"/>
      <c r="J7" s="537" t="s">
        <v>143</v>
      </c>
      <c r="K7" s="538"/>
      <c r="L7" s="316">
        <v>89806569413</v>
      </c>
      <c r="M7" s="281" t="s">
        <v>481</v>
      </c>
      <c r="N7" s="539"/>
      <c r="O7" s="536"/>
      <c r="P7" s="314"/>
      <c r="Q7" s="314"/>
      <c r="R7" s="281" t="s">
        <v>482</v>
      </c>
      <c r="S7" s="540" t="s">
        <v>600</v>
      </c>
      <c r="T7" s="541"/>
      <c r="U7" s="319"/>
      <c r="V7" s="319"/>
      <c r="X7" s="13"/>
    </row>
    <row r="8" spans="1:38" s="12" customFormat="1" ht="19.5" customHeight="1">
      <c r="A8" s="10"/>
      <c r="B8" s="14" t="s">
        <v>484</v>
      </c>
      <c r="C8" s="539" t="s">
        <v>603</v>
      </c>
      <c r="D8" s="535"/>
      <c r="E8" s="536"/>
      <c r="F8" s="315"/>
      <c r="G8" s="313"/>
      <c r="H8" s="313"/>
      <c r="I8" s="313"/>
      <c r="J8" s="537" t="s">
        <v>143</v>
      </c>
      <c r="K8" s="538"/>
      <c r="L8" s="316">
        <v>89806569413</v>
      </c>
      <c r="M8" s="281" t="s">
        <v>481</v>
      </c>
      <c r="N8" s="539"/>
      <c r="O8" s="536"/>
      <c r="P8" s="314"/>
      <c r="Q8" s="314"/>
      <c r="R8" s="281" t="s">
        <v>482</v>
      </c>
      <c r="S8" s="540" t="s">
        <v>600</v>
      </c>
      <c r="T8" s="541"/>
      <c r="U8" s="319"/>
      <c r="V8" s="319"/>
      <c r="X8" s="13"/>
    </row>
    <row r="9" spans="1:38" s="12" customFormat="1" ht="19.5" customHeight="1">
      <c r="A9" s="10"/>
      <c r="B9" s="14" t="s">
        <v>485</v>
      </c>
      <c r="C9" s="539"/>
      <c r="D9" s="535"/>
      <c r="E9" s="536"/>
      <c r="F9" s="334"/>
      <c r="G9" s="313"/>
      <c r="H9" s="313"/>
      <c r="I9" s="313"/>
      <c r="J9" s="537" t="s">
        <v>143</v>
      </c>
      <c r="K9" s="538"/>
      <c r="L9" s="280"/>
      <c r="M9" s="281" t="s">
        <v>481</v>
      </c>
      <c r="N9" s="539"/>
      <c r="O9" s="536"/>
      <c r="P9" s="314"/>
      <c r="Q9" s="314"/>
      <c r="R9" s="281" t="s">
        <v>482</v>
      </c>
      <c r="S9" s="540"/>
      <c r="T9" s="541"/>
      <c r="U9" s="319"/>
      <c r="V9" s="319"/>
      <c r="X9" s="13"/>
    </row>
    <row r="10" spans="1:38" s="12" customFormat="1" ht="19.5" customHeight="1">
      <c r="A10" s="10"/>
      <c r="B10" s="14" t="s">
        <v>486</v>
      </c>
      <c r="C10" s="539"/>
      <c r="D10" s="535"/>
      <c r="E10" s="536"/>
      <c r="F10" s="334"/>
      <c r="G10" s="313"/>
      <c r="H10" s="313"/>
      <c r="I10" s="313"/>
      <c r="J10" s="537" t="s">
        <v>143</v>
      </c>
      <c r="K10" s="538"/>
      <c r="L10" s="280"/>
      <c r="M10" s="281" t="s">
        <v>481</v>
      </c>
      <c r="N10" s="539"/>
      <c r="O10" s="536"/>
      <c r="P10" s="314"/>
      <c r="Q10" s="314"/>
      <c r="R10" s="281" t="s">
        <v>482</v>
      </c>
      <c r="S10" s="540"/>
      <c r="T10" s="541"/>
      <c r="U10" s="319"/>
      <c r="V10" s="319"/>
      <c r="X10" s="13"/>
    </row>
    <row r="11" spans="1:38" s="12" customFormat="1" ht="30.75" customHeight="1">
      <c r="A11" s="10"/>
      <c r="B11" s="14" t="s">
        <v>145</v>
      </c>
      <c r="C11" s="539" t="s">
        <v>604</v>
      </c>
      <c r="D11" s="535"/>
      <c r="E11" s="536"/>
      <c r="F11" s="334"/>
      <c r="G11" s="313"/>
      <c r="H11" s="313"/>
      <c r="I11" s="313"/>
      <c r="J11" s="537" t="s">
        <v>143</v>
      </c>
      <c r="K11" s="538"/>
      <c r="L11" s="280" t="s">
        <v>608</v>
      </c>
      <c r="M11" s="281" t="s">
        <v>481</v>
      </c>
      <c r="N11" s="539"/>
      <c r="O11" s="536"/>
      <c r="P11" s="314"/>
      <c r="Q11" s="314"/>
      <c r="R11" s="281" t="s">
        <v>482</v>
      </c>
      <c r="S11" s="540" t="s">
        <v>600</v>
      </c>
      <c r="T11" s="541"/>
      <c r="U11" s="319"/>
      <c r="V11" s="319"/>
      <c r="X11" s="13"/>
    </row>
    <row r="12" spans="1:38" s="12" customFormat="1" ht="18.75" customHeight="1">
      <c r="A12" s="10"/>
      <c r="B12" s="11" t="s">
        <v>49</v>
      </c>
      <c r="C12" s="534" t="s">
        <v>607</v>
      </c>
      <c r="D12" s="535"/>
      <c r="E12" s="536"/>
      <c r="F12" s="313"/>
      <c r="G12" s="313"/>
      <c r="H12" s="313"/>
      <c r="I12" s="313"/>
      <c r="J12" s="537" t="s">
        <v>480</v>
      </c>
      <c r="K12" s="538"/>
      <c r="L12" s="335"/>
      <c r="M12" s="281" t="s">
        <v>481</v>
      </c>
      <c r="N12" s="539">
        <v>89622133084</v>
      </c>
      <c r="O12" s="536"/>
      <c r="P12" s="314"/>
      <c r="Q12" s="314"/>
      <c r="R12" s="281" t="s">
        <v>482</v>
      </c>
      <c r="S12" s="540" t="s">
        <v>600</v>
      </c>
      <c r="T12" s="541"/>
      <c r="U12" s="319"/>
      <c r="V12" s="319"/>
      <c r="X12" s="13"/>
    </row>
    <row r="13" spans="1:38" s="12" customFormat="1" ht="12.75" customHeight="1">
      <c r="A13" s="10"/>
      <c r="B13" s="3"/>
      <c r="C13" s="3"/>
      <c r="D13" s="62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3"/>
    </row>
    <row r="14" spans="1:38" customFormat="1" ht="15.75">
      <c r="A14" s="6"/>
      <c r="B14" s="16" t="s">
        <v>50</v>
      </c>
      <c r="C14" s="73"/>
      <c r="D14" s="73"/>
      <c r="E14" s="73"/>
      <c r="F14" s="73"/>
      <c r="G14" s="73"/>
      <c r="H14" s="73"/>
      <c r="I14" s="73"/>
      <c r="J14" s="73"/>
      <c r="K14" s="73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63"/>
      <c r="Y14" s="63"/>
      <c r="Z14" s="63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</row>
    <row r="15" spans="1:38" customFormat="1" ht="22.5" customHeight="1">
      <c r="A15" s="6"/>
      <c r="B15" s="18" t="s">
        <v>51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</row>
    <row r="16" spans="1:38" customFormat="1" ht="16.5" customHeight="1">
      <c r="A16" s="6"/>
      <c r="B16" s="542" t="s">
        <v>52</v>
      </c>
      <c r="C16" s="545" t="s">
        <v>146</v>
      </c>
      <c r="D16" s="546"/>
      <c r="E16" s="546"/>
      <c r="F16" s="546"/>
      <c r="G16" s="546"/>
      <c r="H16" s="546"/>
      <c r="I16" s="546"/>
      <c r="J16" s="546"/>
      <c r="K16" s="546"/>
      <c r="L16" s="545" t="s">
        <v>147</v>
      </c>
      <c r="M16" s="546"/>
      <c r="N16" s="546"/>
      <c r="O16" s="546"/>
      <c r="P16" s="546"/>
      <c r="Q16" s="546"/>
      <c r="R16" s="547"/>
      <c r="S16" s="548" t="s">
        <v>148</v>
      </c>
      <c r="T16" s="549"/>
      <c r="U16" s="549"/>
      <c r="V16" s="550"/>
    </row>
    <row r="17" spans="1:38" customFormat="1" ht="17.25" customHeight="1">
      <c r="A17" s="6"/>
      <c r="B17" s="543"/>
      <c r="C17" s="542" t="s">
        <v>533</v>
      </c>
      <c r="D17" s="542" t="s">
        <v>149</v>
      </c>
      <c r="E17" s="542" t="s">
        <v>150</v>
      </c>
      <c r="F17" s="542" t="s">
        <v>151</v>
      </c>
      <c r="G17" s="542" t="s">
        <v>534</v>
      </c>
      <c r="H17" s="542" t="s">
        <v>535</v>
      </c>
      <c r="I17" s="542" t="s">
        <v>536</v>
      </c>
      <c r="J17" s="542" t="s">
        <v>537</v>
      </c>
      <c r="K17" s="542" t="s">
        <v>538</v>
      </c>
      <c r="L17" s="542" t="s">
        <v>152</v>
      </c>
      <c r="M17" s="545" t="s">
        <v>153</v>
      </c>
      <c r="N17" s="546"/>
      <c r="O17" s="546"/>
      <c r="P17" s="546"/>
      <c r="Q17" s="546"/>
      <c r="R17" s="547"/>
      <c r="S17" s="551"/>
      <c r="T17" s="552"/>
      <c r="U17" s="552"/>
      <c r="V17" s="553"/>
    </row>
    <row r="18" spans="1:38" customFormat="1" ht="71.25" customHeight="1">
      <c r="A18" s="6"/>
      <c r="B18" s="544"/>
      <c r="C18" s="544"/>
      <c r="D18" s="544"/>
      <c r="E18" s="544"/>
      <c r="F18" s="544"/>
      <c r="G18" s="544"/>
      <c r="H18" s="544"/>
      <c r="I18" s="544"/>
      <c r="J18" s="544"/>
      <c r="K18" s="544"/>
      <c r="L18" s="544"/>
      <c r="M18" s="309" t="s">
        <v>154</v>
      </c>
      <c r="N18" s="309" t="s">
        <v>155</v>
      </c>
      <c r="O18" s="309" t="s">
        <v>156</v>
      </c>
      <c r="P18" s="309" t="s">
        <v>157</v>
      </c>
      <c r="Q18" s="309" t="s">
        <v>158</v>
      </c>
      <c r="R18" s="309" t="s">
        <v>159</v>
      </c>
      <c r="S18" s="309" t="s">
        <v>539</v>
      </c>
      <c r="T18" s="309" t="s">
        <v>540</v>
      </c>
      <c r="U18" s="309" t="s">
        <v>160</v>
      </c>
      <c r="V18" s="309" t="s">
        <v>161</v>
      </c>
    </row>
    <row r="19" spans="1:38" customFormat="1" ht="47.25">
      <c r="A19" s="6"/>
      <c r="B19" s="336" t="s">
        <v>660</v>
      </c>
      <c r="C19" s="19">
        <v>1</v>
      </c>
      <c r="D19" s="19">
        <v>1</v>
      </c>
      <c r="E19" s="19">
        <v>1</v>
      </c>
      <c r="F19" s="19">
        <v>1</v>
      </c>
      <c r="G19" s="19">
        <v>0</v>
      </c>
      <c r="H19" s="19">
        <v>0</v>
      </c>
      <c r="I19" s="19">
        <v>0</v>
      </c>
      <c r="J19" s="19">
        <v>0</v>
      </c>
      <c r="K19" s="19">
        <v>1</v>
      </c>
      <c r="L19" s="19">
        <v>0</v>
      </c>
      <c r="M19" s="19">
        <v>0</v>
      </c>
      <c r="N19" s="19">
        <v>1</v>
      </c>
      <c r="O19" s="19">
        <v>1</v>
      </c>
      <c r="P19" s="19">
        <v>1</v>
      </c>
      <c r="Q19" s="19"/>
      <c r="R19" s="19"/>
      <c r="S19" s="19">
        <v>1</v>
      </c>
      <c r="T19" s="19" t="s">
        <v>609</v>
      </c>
      <c r="U19" s="19">
        <v>3</v>
      </c>
      <c r="V19" s="19" t="s">
        <v>610</v>
      </c>
    </row>
    <row r="20" spans="1:38" customFormat="1" ht="47.25" outlineLevel="1">
      <c r="A20" s="6"/>
      <c r="B20" s="336" t="s">
        <v>661</v>
      </c>
      <c r="C20" s="19">
        <v>1</v>
      </c>
      <c r="D20" s="19">
        <v>1</v>
      </c>
      <c r="E20" s="19">
        <v>1</v>
      </c>
      <c r="F20" s="19">
        <v>1</v>
      </c>
      <c r="G20" s="19">
        <v>0</v>
      </c>
      <c r="H20" s="19">
        <v>0</v>
      </c>
      <c r="I20" s="19">
        <v>0</v>
      </c>
      <c r="J20" s="19">
        <v>0</v>
      </c>
      <c r="K20" s="19">
        <v>1</v>
      </c>
      <c r="L20" s="19">
        <v>1</v>
      </c>
      <c r="M20" s="19">
        <v>1</v>
      </c>
      <c r="N20" s="19">
        <v>1</v>
      </c>
      <c r="O20" s="19">
        <v>1</v>
      </c>
      <c r="P20" s="19">
        <v>1</v>
      </c>
      <c r="Q20" s="19"/>
      <c r="R20" s="19"/>
      <c r="S20" s="19">
        <v>1</v>
      </c>
      <c r="T20" s="19" t="s">
        <v>609</v>
      </c>
      <c r="U20" s="19">
        <v>3</v>
      </c>
      <c r="V20" s="19" t="s">
        <v>611</v>
      </c>
    </row>
    <row r="21" spans="1:38" customFormat="1" ht="48" outlineLevel="1" thickBot="1">
      <c r="A21" s="6"/>
      <c r="B21" s="337" t="s">
        <v>662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/>
      <c r="R21" s="19"/>
      <c r="S21" s="19">
        <v>0</v>
      </c>
      <c r="T21" s="19"/>
      <c r="U21" s="19"/>
      <c r="V21" s="19"/>
    </row>
    <row r="22" spans="1:38" s="327" customFormat="1" ht="13.5" thickBot="1">
      <c r="A22" s="320"/>
      <c r="B22" s="321" t="s">
        <v>541</v>
      </c>
      <c r="C22" s="322">
        <f>SUM(C19:C21)</f>
        <v>2</v>
      </c>
      <c r="D22" s="322">
        <f>SUM(D19:D21)</f>
        <v>2</v>
      </c>
      <c r="E22" s="322">
        <f>SUM(E19:E21)</f>
        <v>2</v>
      </c>
      <c r="F22" s="322">
        <f>SUM(F19:F21)</f>
        <v>2</v>
      </c>
      <c r="G22" s="322">
        <f>SUM(G19:G21)</f>
        <v>0</v>
      </c>
      <c r="H22" s="323"/>
      <c r="I22" s="323"/>
      <c r="J22" s="323"/>
      <c r="K22" s="322">
        <f t="shared" ref="K22:Q22" si="0">SUM(K19:K21)</f>
        <v>2</v>
      </c>
      <c r="L22" s="322">
        <f t="shared" si="0"/>
        <v>1</v>
      </c>
      <c r="M22" s="322">
        <f t="shared" si="0"/>
        <v>1</v>
      </c>
      <c r="N22" s="322">
        <f t="shared" si="0"/>
        <v>2</v>
      </c>
      <c r="O22" s="322">
        <f t="shared" si="0"/>
        <v>2</v>
      </c>
      <c r="P22" s="322">
        <f t="shared" si="0"/>
        <v>2</v>
      </c>
      <c r="Q22" s="322">
        <f t="shared" si="0"/>
        <v>0</v>
      </c>
      <c r="R22" s="324"/>
      <c r="S22" s="322">
        <f>SUM(S19:S21)</f>
        <v>2</v>
      </c>
      <c r="T22" s="324"/>
      <c r="U22" s="324"/>
      <c r="V22" s="325"/>
      <c r="W22" s="320"/>
      <c r="X22" s="320"/>
      <c r="Y22" s="320"/>
      <c r="Z22" s="320"/>
      <c r="AA22" s="320"/>
      <c r="AB22" s="320"/>
      <c r="AC22" s="320"/>
      <c r="AD22" s="320"/>
      <c r="AE22" s="320"/>
      <c r="AF22" s="320"/>
      <c r="AG22" s="320"/>
      <c r="AH22" s="320"/>
      <c r="AI22" s="320"/>
      <c r="AJ22" s="320"/>
      <c r="AK22" s="320"/>
      <c r="AL22" s="326"/>
    </row>
    <row r="23" spans="1:38" customFormat="1" ht="15">
      <c r="A23" s="6"/>
      <c r="B23" s="20" t="s">
        <v>56</v>
      </c>
      <c r="C23" s="21" t="s">
        <v>162</v>
      </c>
      <c r="D23" s="20"/>
      <c r="E23" s="4"/>
      <c r="F23" s="4"/>
      <c r="G23" s="4"/>
      <c r="H23" s="4"/>
      <c r="I23" s="4"/>
      <c r="J23" s="21"/>
      <c r="K23" s="21"/>
      <c r="L23" s="64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64"/>
      <c r="AB23" s="64"/>
      <c r="AC23" s="64"/>
      <c r="AD23" s="64"/>
      <c r="AE23" s="64"/>
      <c r="AL23" s="64"/>
    </row>
    <row r="24" spans="1:38" customFormat="1" ht="14.25">
      <c r="A24" s="6"/>
      <c r="B24" s="22"/>
      <c r="C24" s="21" t="s">
        <v>163</v>
      </c>
      <c r="D24" s="22"/>
      <c r="E24" s="4"/>
      <c r="F24" s="4"/>
      <c r="G24" s="4"/>
      <c r="H24" s="4"/>
      <c r="I24" s="4"/>
      <c r="J24" s="21"/>
      <c r="K24" s="21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</row>
    <row r="25" spans="1:38" customFormat="1" ht="14.25">
      <c r="A25" s="6"/>
      <c r="B25" s="22"/>
      <c r="C25" s="21"/>
      <c r="D25" s="22"/>
      <c r="E25" s="4"/>
      <c r="F25" s="4"/>
      <c r="G25" s="4"/>
      <c r="H25" s="4"/>
      <c r="I25" s="4"/>
      <c r="J25" s="21"/>
      <c r="K25" s="21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</row>
    <row r="26" spans="1:38" customFormat="1" ht="22.5" customHeight="1" outlineLevel="1">
      <c r="A26" s="6"/>
      <c r="B26" s="18" t="s">
        <v>164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</row>
    <row r="27" spans="1:38" customFormat="1" ht="18.75" customHeight="1" outlineLevel="1">
      <c r="A27" s="6"/>
      <c r="B27" s="542" t="s">
        <v>52</v>
      </c>
      <c r="C27" s="554" t="s">
        <v>53</v>
      </c>
      <c r="D27" s="554"/>
      <c r="E27" s="554"/>
      <c r="F27" s="554"/>
      <c r="G27" s="554"/>
      <c r="H27" s="554"/>
      <c r="I27" s="554"/>
      <c r="J27" s="554"/>
      <c r="K27" s="554"/>
      <c r="L27" s="554"/>
      <c r="M27" s="554"/>
      <c r="N27" s="554"/>
      <c r="O27" s="554"/>
      <c r="P27" s="554"/>
      <c r="Q27" s="554"/>
      <c r="R27" s="554"/>
      <c r="S27" s="554"/>
      <c r="T27" s="554"/>
      <c r="U27" s="554"/>
      <c r="V27" s="554"/>
      <c r="W27" s="4"/>
      <c r="X27" s="4"/>
      <c r="Y27" s="4"/>
      <c r="Z27" s="4"/>
      <c r="AA27" s="4"/>
    </row>
    <row r="28" spans="1:38" customFormat="1" ht="35.25" customHeight="1" outlineLevel="1">
      <c r="A28" s="6"/>
      <c r="B28" s="543"/>
      <c r="C28" s="542" t="s">
        <v>165</v>
      </c>
      <c r="D28" s="542" t="s">
        <v>542</v>
      </c>
      <c r="E28" s="542" t="s">
        <v>166</v>
      </c>
      <c r="F28" s="542" t="s">
        <v>167</v>
      </c>
      <c r="G28" s="545" t="s">
        <v>543</v>
      </c>
      <c r="H28" s="546"/>
      <c r="I28" s="547"/>
      <c r="J28" s="555" t="s">
        <v>544</v>
      </c>
      <c r="K28" s="556"/>
      <c r="L28" s="556"/>
      <c r="M28" s="556"/>
      <c r="N28" s="556"/>
      <c r="O28" s="557"/>
      <c r="P28" s="432" t="s">
        <v>545</v>
      </c>
      <c r="Q28" s="432"/>
      <c r="R28" s="432"/>
      <c r="S28" s="432"/>
      <c r="T28" s="432"/>
      <c r="U28" s="432"/>
      <c r="V28" s="432"/>
      <c r="W28" s="4"/>
      <c r="X28" s="4"/>
      <c r="Y28" s="4"/>
      <c r="Z28" s="4"/>
      <c r="AA28" s="4"/>
    </row>
    <row r="29" spans="1:38" customFormat="1" ht="126.75" customHeight="1" outlineLevel="1">
      <c r="A29" s="6"/>
      <c r="B29" s="544"/>
      <c r="C29" s="544"/>
      <c r="D29" s="544"/>
      <c r="E29" s="544"/>
      <c r="F29" s="544"/>
      <c r="G29" s="309" t="s">
        <v>170</v>
      </c>
      <c r="H29" s="312" t="s">
        <v>4</v>
      </c>
      <c r="I29" s="311" t="s">
        <v>171</v>
      </c>
      <c r="J29" s="309" t="s">
        <v>170</v>
      </c>
      <c r="K29" s="309" t="s">
        <v>4</v>
      </c>
      <c r="L29" s="311" t="s">
        <v>546</v>
      </c>
      <c r="M29" s="311" t="s">
        <v>547</v>
      </c>
      <c r="N29" s="311" t="s">
        <v>548</v>
      </c>
      <c r="O29" s="311" t="s">
        <v>549</v>
      </c>
      <c r="P29" s="309" t="s">
        <v>172</v>
      </c>
      <c r="Q29" s="309" t="s">
        <v>550</v>
      </c>
      <c r="R29" s="309" t="s">
        <v>551</v>
      </c>
      <c r="S29" s="311" t="s">
        <v>546</v>
      </c>
      <c r="T29" s="311" t="s">
        <v>547</v>
      </c>
      <c r="U29" s="80" t="s">
        <v>168</v>
      </c>
      <c r="V29" s="80" t="s">
        <v>169</v>
      </c>
      <c r="W29" s="4"/>
      <c r="X29" s="4"/>
      <c r="Y29" s="4"/>
      <c r="Z29" s="4"/>
      <c r="AA29" s="4"/>
    </row>
    <row r="30" spans="1:38" customFormat="1" ht="39" outlineLevel="1" thickBot="1">
      <c r="A30" s="6"/>
      <c r="B30" s="75" t="s">
        <v>659</v>
      </c>
      <c r="C30" s="19">
        <v>6</v>
      </c>
      <c r="D30" s="19">
        <v>4</v>
      </c>
      <c r="E30" s="19">
        <v>1</v>
      </c>
      <c r="F30" s="19">
        <v>5</v>
      </c>
      <c r="G30" s="77">
        <v>8</v>
      </c>
      <c r="H30" s="19">
        <v>11</v>
      </c>
      <c r="I30" s="19">
        <v>1</v>
      </c>
      <c r="J30" s="19"/>
      <c r="K30" s="19">
        <v>3</v>
      </c>
      <c r="L30" s="19">
        <v>3</v>
      </c>
      <c r="M30" s="19">
        <v>3</v>
      </c>
      <c r="N30" s="19">
        <v>3</v>
      </c>
      <c r="O30" s="19">
        <v>3</v>
      </c>
      <c r="P30" s="58">
        <v>1</v>
      </c>
      <c r="Q30" s="58">
        <v>2</v>
      </c>
      <c r="R30" s="58">
        <v>1</v>
      </c>
      <c r="S30" s="58">
        <v>0</v>
      </c>
      <c r="T30" s="58">
        <v>0</v>
      </c>
      <c r="U30" s="19">
        <v>1</v>
      </c>
      <c r="V30" s="19">
        <v>1</v>
      </c>
      <c r="W30" s="4"/>
      <c r="X30" s="4"/>
      <c r="Y30" s="4"/>
      <c r="Z30" s="4"/>
      <c r="AA30" s="4"/>
    </row>
    <row r="31" spans="1:38" customFormat="1" ht="18.75" customHeight="1" outlineLevel="2" thickBot="1">
      <c r="A31" s="6"/>
      <c r="B31" s="321" t="s">
        <v>541</v>
      </c>
      <c r="C31" s="322">
        <f t="shared" ref="C31:V31" si="1">SUM(C30:C30)</f>
        <v>6</v>
      </c>
      <c r="D31" s="322">
        <f t="shared" si="1"/>
        <v>4</v>
      </c>
      <c r="E31" s="322">
        <f t="shared" si="1"/>
        <v>1</v>
      </c>
      <c r="F31" s="322">
        <f t="shared" si="1"/>
        <v>5</v>
      </c>
      <c r="G31" s="322">
        <f t="shared" si="1"/>
        <v>8</v>
      </c>
      <c r="H31" s="322">
        <f t="shared" si="1"/>
        <v>11</v>
      </c>
      <c r="I31" s="322">
        <f t="shared" si="1"/>
        <v>1</v>
      </c>
      <c r="J31" s="322">
        <f t="shared" si="1"/>
        <v>0</v>
      </c>
      <c r="K31" s="322">
        <f t="shared" si="1"/>
        <v>3</v>
      </c>
      <c r="L31" s="322">
        <f t="shared" si="1"/>
        <v>3</v>
      </c>
      <c r="M31" s="322">
        <f t="shared" si="1"/>
        <v>3</v>
      </c>
      <c r="N31" s="322">
        <f t="shared" si="1"/>
        <v>3</v>
      </c>
      <c r="O31" s="322">
        <f t="shared" si="1"/>
        <v>3</v>
      </c>
      <c r="P31" s="322">
        <f t="shared" si="1"/>
        <v>1</v>
      </c>
      <c r="Q31" s="322">
        <f t="shared" si="1"/>
        <v>2</v>
      </c>
      <c r="R31" s="322">
        <f t="shared" si="1"/>
        <v>1</v>
      </c>
      <c r="S31" s="322">
        <f t="shared" si="1"/>
        <v>0</v>
      </c>
      <c r="T31" s="322">
        <f t="shared" si="1"/>
        <v>0</v>
      </c>
      <c r="U31" s="322">
        <f t="shared" si="1"/>
        <v>1</v>
      </c>
      <c r="V31" s="322">
        <f t="shared" si="1"/>
        <v>1</v>
      </c>
      <c r="W31" s="4"/>
      <c r="X31" s="4"/>
      <c r="Y31" s="4"/>
      <c r="Z31" s="4"/>
      <c r="AA31" s="4"/>
    </row>
    <row r="32" spans="1:38" customFormat="1" ht="28.5" customHeight="1" outlineLevel="1">
      <c r="A32" s="6"/>
      <c r="B32" s="558" t="s">
        <v>173</v>
      </c>
      <c r="C32" s="558"/>
      <c r="D32" s="558"/>
      <c r="E32" s="558"/>
      <c r="F32" s="558"/>
      <c r="G32" s="558"/>
      <c r="H32" s="558"/>
      <c r="I32" s="558"/>
      <c r="J32" s="558"/>
      <c r="K32" s="558"/>
      <c r="L32" s="558"/>
      <c r="M32" s="558"/>
      <c r="N32" s="558"/>
      <c r="O32" s="558"/>
      <c r="P32" s="558"/>
      <c r="Q32" s="558"/>
      <c r="R32" s="558"/>
      <c r="S32" s="558"/>
      <c r="T32" s="558"/>
      <c r="U32" s="558"/>
      <c r="V32" s="558"/>
      <c r="W32" s="558"/>
      <c r="X32" s="65"/>
      <c r="Y32" s="65"/>
      <c r="Z32" s="65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</row>
    <row r="33" spans="1:38" customFormat="1">
      <c r="A33" s="6"/>
      <c r="B33" s="76"/>
      <c r="C33" s="37"/>
      <c r="D33" s="37"/>
      <c r="E33" s="37"/>
      <c r="F33" s="37"/>
      <c r="G33" s="37"/>
      <c r="H33" s="37"/>
      <c r="I33" s="37"/>
      <c r="J33" s="37"/>
      <c r="K33" s="37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37"/>
    </row>
    <row r="34" spans="1:38" customFormat="1" ht="22.5" customHeight="1" outlineLevel="1">
      <c r="A34" s="6"/>
      <c r="B34" s="18" t="s">
        <v>174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</row>
    <row r="35" spans="1:38" customFormat="1" ht="18.75" customHeight="1" outlineLevel="1">
      <c r="A35" s="6"/>
      <c r="B35" s="542" t="s">
        <v>52</v>
      </c>
      <c r="C35" s="554" t="s">
        <v>175</v>
      </c>
      <c r="D35" s="554"/>
      <c r="E35" s="554"/>
      <c r="F35" s="554"/>
      <c r="G35" s="554"/>
      <c r="H35" s="554"/>
      <c r="I35" s="554"/>
      <c r="J35" s="554"/>
      <c r="K35" s="554"/>
      <c r="L35" s="554"/>
      <c r="M35" s="554"/>
      <c r="N35" s="554"/>
      <c r="O35" s="554"/>
      <c r="P35" s="4"/>
      <c r="Q35" s="4"/>
      <c r="R35" s="4"/>
      <c r="S35" s="4"/>
      <c r="T35" s="4"/>
    </row>
    <row r="36" spans="1:38" customFormat="1" ht="35.25" customHeight="1" outlineLevel="1">
      <c r="A36" s="6"/>
      <c r="B36" s="543"/>
      <c r="C36" s="542" t="s">
        <v>165</v>
      </c>
      <c r="D36" s="542" t="s">
        <v>542</v>
      </c>
      <c r="E36" s="542" t="s">
        <v>166</v>
      </c>
      <c r="F36" s="542" t="s">
        <v>167</v>
      </c>
      <c r="G36" s="545" t="s">
        <v>543</v>
      </c>
      <c r="H36" s="546"/>
      <c r="I36" s="547"/>
      <c r="J36" s="555" t="s">
        <v>544</v>
      </c>
      <c r="K36" s="556"/>
      <c r="L36" s="556"/>
      <c r="M36" s="556"/>
      <c r="N36" s="556"/>
      <c r="O36" s="557"/>
      <c r="P36" s="4"/>
      <c r="Q36" s="4"/>
      <c r="R36" s="4"/>
      <c r="S36" s="4"/>
      <c r="T36" s="4"/>
    </row>
    <row r="37" spans="1:38" customFormat="1" ht="139.5" customHeight="1" outlineLevel="1">
      <c r="A37" s="6"/>
      <c r="B37" s="544"/>
      <c r="C37" s="544"/>
      <c r="D37" s="544"/>
      <c r="E37" s="544"/>
      <c r="F37" s="544"/>
      <c r="G37" s="309" t="s">
        <v>170</v>
      </c>
      <c r="H37" s="312" t="s">
        <v>4</v>
      </c>
      <c r="I37" s="311" t="s">
        <v>171</v>
      </c>
      <c r="J37" s="309" t="s">
        <v>170</v>
      </c>
      <c r="K37" s="309" t="s">
        <v>4</v>
      </c>
      <c r="L37" s="311" t="s">
        <v>546</v>
      </c>
      <c r="M37" s="311" t="s">
        <v>547</v>
      </c>
      <c r="N37" s="311" t="s">
        <v>548</v>
      </c>
      <c r="O37" s="311" t="s">
        <v>549</v>
      </c>
      <c r="P37" s="4"/>
      <c r="Q37" s="4"/>
      <c r="R37" s="4"/>
      <c r="S37" s="4"/>
      <c r="T37" s="4"/>
    </row>
    <row r="38" spans="1:38" customFormat="1" ht="39" outlineLevel="1" thickBot="1">
      <c r="A38" s="6"/>
      <c r="B38" s="75" t="s">
        <v>659</v>
      </c>
      <c r="C38" s="19">
        <v>6</v>
      </c>
      <c r="D38" s="19">
        <v>4</v>
      </c>
      <c r="E38" s="19">
        <v>1</v>
      </c>
      <c r="F38" s="19">
        <v>5</v>
      </c>
      <c r="G38" s="77">
        <v>8</v>
      </c>
      <c r="H38" s="19">
        <v>11</v>
      </c>
      <c r="I38" s="19">
        <v>1</v>
      </c>
      <c r="J38" s="19"/>
      <c r="K38" s="19">
        <v>3</v>
      </c>
      <c r="L38" s="19">
        <v>3</v>
      </c>
      <c r="M38" s="19">
        <v>3</v>
      </c>
      <c r="N38" s="19">
        <v>3</v>
      </c>
      <c r="O38" s="19">
        <v>3</v>
      </c>
      <c r="P38" s="4"/>
      <c r="Q38" s="4"/>
      <c r="R38" s="4"/>
      <c r="S38" s="4"/>
      <c r="T38" s="4"/>
    </row>
    <row r="39" spans="1:38" customFormat="1" ht="18.75" customHeight="1" outlineLevel="2" thickBot="1">
      <c r="A39" s="6"/>
      <c r="B39" s="321" t="s">
        <v>541</v>
      </c>
      <c r="C39" s="322">
        <f t="shared" ref="C39:O39" si="2">SUM(C38:C38)</f>
        <v>6</v>
      </c>
      <c r="D39" s="322">
        <f t="shared" si="2"/>
        <v>4</v>
      </c>
      <c r="E39" s="322">
        <f t="shared" si="2"/>
        <v>1</v>
      </c>
      <c r="F39" s="322">
        <f t="shared" si="2"/>
        <v>5</v>
      </c>
      <c r="G39" s="322">
        <f t="shared" si="2"/>
        <v>8</v>
      </c>
      <c r="H39" s="322">
        <f t="shared" si="2"/>
        <v>11</v>
      </c>
      <c r="I39" s="322">
        <f t="shared" si="2"/>
        <v>1</v>
      </c>
      <c r="J39" s="322">
        <f t="shared" si="2"/>
        <v>0</v>
      </c>
      <c r="K39" s="322">
        <f t="shared" si="2"/>
        <v>3</v>
      </c>
      <c r="L39" s="322">
        <f t="shared" si="2"/>
        <v>3</v>
      </c>
      <c r="M39" s="322">
        <f t="shared" si="2"/>
        <v>3</v>
      </c>
      <c r="N39" s="322">
        <f t="shared" si="2"/>
        <v>3</v>
      </c>
      <c r="O39" s="322">
        <f t="shared" si="2"/>
        <v>3</v>
      </c>
      <c r="P39" s="4"/>
      <c r="Q39" s="4"/>
      <c r="R39" s="4"/>
      <c r="S39" s="4"/>
      <c r="T39" s="4"/>
    </row>
    <row r="40" spans="1:38" customFormat="1" ht="28.5" customHeight="1" outlineLevel="1">
      <c r="A40" s="6"/>
      <c r="B40" s="558" t="s">
        <v>173</v>
      </c>
      <c r="C40" s="558"/>
      <c r="D40" s="558"/>
      <c r="E40" s="558"/>
      <c r="F40" s="558"/>
      <c r="G40" s="558"/>
      <c r="H40" s="558"/>
      <c r="I40" s="558"/>
      <c r="J40" s="558"/>
      <c r="K40" s="558"/>
      <c r="L40" s="558"/>
      <c r="M40" s="558"/>
      <c r="N40" s="558"/>
      <c r="O40" s="558"/>
      <c r="P40" s="558"/>
      <c r="Q40" s="558"/>
      <c r="R40" s="558"/>
      <c r="S40" s="558"/>
      <c r="T40" s="558"/>
      <c r="U40" s="558"/>
      <c r="V40" s="558"/>
      <c r="W40" s="558"/>
      <c r="X40" s="65"/>
      <c r="Y40" s="65"/>
      <c r="Z40" s="65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</row>
    <row r="41" spans="1:38" customFormat="1">
      <c r="A41" s="6"/>
      <c r="B41" s="76"/>
      <c r="C41" s="37"/>
      <c r="D41" s="37"/>
      <c r="E41" s="37"/>
      <c r="F41" s="37"/>
      <c r="G41" s="37"/>
      <c r="H41" s="37"/>
      <c r="I41" s="37"/>
      <c r="J41" s="37"/>
      <c r="K41" s="37"/>
      <c r="L41" s="78"/>
      <c r="M41" s="79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37"/>
    </row>
    <row r="42" spans="1:38" customFormat="1" ht="22.5" customHeight="1" outlineLevel="1">
      <c r="A42" s="6"/>
      <c r="B42" s="18" t="s">
        <v>176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</row>
    <row r="43" spans="1:38" customFormat="1" ht="18.75" customHeight="1" outlineLevel="1">
      <c r="A43" s="6"/>
      <c r="B43" s="542" t="s">
        <v>52</v>
      </c>
      <c r="C43" s="554" t="s">
        <v>54</v>
      </c>
      <c r="D43" s="554"/>
      <c r="E43" s="554"/>
      <c r="F43" s="554"/>
      <c r="G43" s="554"/>
      <c r="H43" s="554"/>
      <c r="I43" s="554"/>
      <c r="J43" s="554"/>
      <c r="K43" s="554"/>
      <c r="L43" s="554"/>
      <c r="M43" s="554"/>
      <c r="N43" s="554"/>
      <c r="O43" s="554"/>
      <c r="P43" s="554"/>
      <c r="Q43" s="554"/>
      <c r="R43" s="554"/>
      <c r="S43" s="554"/>
      <c r="T43" s="554"/>
      <c r="U43" s="554"/>
      <c r="V43" s="554"/>
      <c r="W43" s="4"/>
      <c r="X43" s="4"/>
      <c r="Y43" s="4"/>
      <c r="Z43" s="4"/>
      <c r="AA43" s="4"/>
    </row>
    <row r="44" spans="1:38" customFormat="1" ht="35.25" customHeight="1" outlineLevel="1">
      <c r="A44" s="6"/>
      <c r="B44" s="543"/>
      <c r="C44" s="542" t="s">
        <v>165</v>
      </c>
      <c r="D44" s="542" t="s">
        <v>542</v>
      </c>
      <c r="E44" s="542" t="s">
        <v>166</v>
      </c>
      <c r="F44" s="542" t="s">
        <v>167</v>
      </c>
      <c r="G44" s="545" t="s">
        <v>543</v>
      </c>
      <c r="H44" s="546"/>
      <c r="I44" s="547"/>
      <c r="J44" s="555" t="s">
        <v>552</v>
      </c>
      <c r="K44" s="556"/>
      <c r="L44" s="556"/>
      <c r="M44" s="556"/>
      <c r="N44" s="556"/>
      <c r="O44" s="557"/>
      <c r="P44" s="432" t="s">
        <v>553</v>
      </c>
      <c r="Q44" s="432"/>
      <c r="R44" s="432"/>
      <c r="S44" s="432"/>
      <c r="T44" s="432"/>
      <c r="U44" s="432"/>
      <c r="V44" s="432"/>
      <c r="W44" s="4"/>
      <c r="X44" s="4"/>
      <c r="Y44" s="4"/>
      <c r="Z44" s="4"/>
      <c r="AA44" s="4"/>
    </row>
    <row r="45" spans="1:38" customFormat="1" ht="139.5" customHeight="1" outlineLevel="1">
      <c r="A45" s="6"/>
      <c r="B45" s="544"/>
      <c r="C45" s="544"/>
      <c r="D45" s="544"/>
      <c r="E45" s="544"/>
      <c r="F45" s="544"/>
      <c r="G45" s="309" t="s">
        <v>170</v>
      </c>
      <c r="H45" s="312" t="s">
        <v>4</v>
      </c>
      <c r="I45" s="311" t="s">
        <v>171</v>
      </c>
      <c r="J45" s="309" t="s">
        <v>170</v>
      </c>
      <c r="K45" s="309" t="s">
        <v>4</v>
      </c>
      <c r="L45" s="311" t="s">
        <v>546</v>
      </c>
      <c r="M45" s="311" t="s">
        <v>547</v>
      </c>
      <c r="N45" s="311" t="s">
        <v>548</v>
      </c>
      <c r="O45" s="311" t="s">
        <v>549</v>
      </c>
      <c r="P45" s="312" t="s">
        <v>554</v>
      </c>
      <c r="Q45" s="312" t="s">
        <v>170</v>
      </c>
      <c r="R45" s="312" t="s">
        <v>4</v>
      </c>
      <c r="S45" s="311" t="s">
        <v>546</v>
      </c>
      <c r="T45" s="311" t="s">
        <v>547</v>
      </c>
      <c r="U45" s="311" t="s">
        <v>548</v>
      </c>
      <c r="V45" s="311" t="s">
        <v>549</v>
      </c>
      <c r="W45" s="4"/>
      <c r="X45" s="4"/>
      <c r="Y45" s="4"/>
      <c r="Z45" s="4"/>
      <c r="AA45" s="4"/>
    </row>
    <row r="46" spans="1:38" customFormat="1" ht="39" outlineLevel="1" thickBot="1">
      <c r="A46" s="6"/>
      <c r="B46" s="75" t="s">
        <v>663</v>
      </c>
      <c r="C46" s="19">
        <v>12</v>
      </c>
      <c r="D46" s="77">
        <v>2</v>
      </c>
      <c r="E46" s="77">
        <v>2</v>
      </c>
      <c r="F46" s="77">
        <v>12</v>
      </c>
      <c r="G46" s="77">
        <v>6</v>
      </c>
      <c r="H46" s="19">
        <v>12</v>
      </c>
      <c r="I46" s="19">
        <v>2</v>
      </c>
      <c r="J46" s="19">
        <v>6</v>
      </c>
      <c r="K46" s="19">
        <v>2</v>
      </c>
      <c r="L46" s="19">
        <v>2</v>
      </c>
      <c r="M46" s="19">
        <v>2</v>
      </c>
      <c r="N46" s="19">
        <v>2</v>
      </c>
      <c r="O46" s="19">
        <v>2</v>
      </c>
      <c r="P46" s="58">
        <v>2</v>
      </c>
      <c r="Q46" s="58">
        <v>2</v>
      </c>
      <c r="R46" s="58">
        <v>1</v>
      </c>
      <c r="S46" s="58">
        <v>1</v>
      </c>
      <c r="T46" s="58">
        <v>1</v>
      </c>
      <c r="U46" s="19">
        <v>2</v>
      </c>
      <c r="V46" s="19">
        <v>0</v>
      </c>
      <c r="W46" s="4"/>
      <c r="X46" s="4"/>
      <c r="Y46" s="4"/>
      <c r="Z46" s="4"/>
      <c r="AA46" s="4"/>
    </row>
    <row r="47" spans="1:38" customFormat="1" ht="18.75" customHeight="1" outlineLevel="2" thickBot="1">
      <c r="A47" s="6"/>
      <c r="B47" s="321" t="s">
        <v>541</v>
      </c>
      <c r="C47" s="322">
        <f t="shared" ref="C47:V47" si="3">SUM(C46:C46)</f>
        <v>12</v>
      </c>
      <c r="D47" s="322">
        <f t="shared" si="3"/>
        <v>2</v>
      </c>
      <c r="E47" s="322">
        <f t="shared" si="3"/>
        <v>2</v>
      </c>
      <c r="F47" s="322">
        <f t="shared" si="3"/>
        <v>12</v>
      </c>
      <c r="G47" s="322">
        <f t="shared" si="3"/>
        <v>6</v>
      </c>
      <c r="H47" s="322">
        <f t="shared" si="3"/>
        <v>12</v>
      </c>
      <c r="I47" s="322">
        <f t="shared" si="3"/>
        <v>2</v>
      </c>
      <c r="J47" s="322">
        <f t="shared" si="3"/>
        <v>6</v>
      </c>
      <c r="K47" s="322">
        <f t="shared" si="3"/>
        <v>2</v>
      </c>
      <c r="L47" s="322">
        <f t="shared" si="3"/>
        <v>2</v>
      </c>
      <c r="M47" s="322">
        <f t="shared" si="3"/>
        <v>2</v>
      </c>
      <c r="N47" s="322">
        <f t="shared" si="3"/>
        <v>2</v>
      </c>
      <c r="O47" s="322">
        <f t="shared" si="3"/>
        <v>2</v>
      </c>
      <c r="P47" s="322">
        <f t="shared" si="3"/>
        <v>2</v>
      </c>
      <c r="Q47" s="322">
        <f t="shared" si="3"/>
        <v>2</v>
      </c>
      <c r="R47" s="322">
        <f t="shared" si="3"/>
        <v>1</v>
      </c>
      <c r="S47" s="322">
        <f t="shared" si="3"/>
        <v>1</v>
      </c>
      <c r="T47" s="322">
        <f t="shared" si="3"/>
        <v>1</v>
      </c>
      <c r="U47" s="322">
        <f t="shared" si="3"/>
        <v>2</v>
      </c>
      <c r="V47" s="322">
        <f t="shared" si="3"/>
        <v>0</v>
      </c>
      <c r="W47" s="4"/>
      <c r="X47" s="4"/>
      <c r="Y47" s="4"/>
      <c r="Z47" s="4"/>
      <c r="AA47" s="4"/>
    </row>
    <row r="48" spans="1:38" customFormat="1" ht="28.5" customHeight="1" outlineLevel="1">
      <c r="A48" s="6"/>
      <c r="B48" s="558" t="s">
        <v>173</v>
      </c>
      <c r="C48" s="558"/>
      <c r="D48" s="558"/>
      <c r="E48" s="558"/>
      <c r="F48" s="558"/>
      <c r="G48" s="558"/>
      <c r="H48" s="558"/>
      <c r="I48" s="558"/>
      <c r="J48" s="558"/>
      <c r="K48" s="558"/>
      <c r="L48" s="558"/>
      <c r="M48" s="558"/>
      <c r="N48" s="558"/>
      <c r="O48" s="558"/>
      <c r="P48" s="558"/>
      <c r="Q48" s="558"/>
      <c r="R48" s="558"/>
      <c r="S48" s="558"/>
      <c r="T48" s="558"/>
      <c r="U48" s="558"/>
      <c r="V48" s="558"/>
      <c r="W48" s="558"/>
      <c r="X48" s="65"/>
      <c r="Y48" s="65"/>
      <c r="Z48" s="65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</row>
    <row r="49" spans="1:38" customFormat="1">
      <c r="A49" s="6"/>
      <c r="B49" s="76"/>
      <c r="C49" s="37"/>
      <c r="D49" s="37"/>
      <c r="E49" s="37"/>
      <c r="F49" s="37"/>
      <c r="G49" s="37"/>
      <c r="H49" s="37"/>
      <c r="I49" s="37"/>
      <c r="J49" s="37"/>
      <c r="K49" s="37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37"/>
    </row>
    <row r="50" spans="1:38" customFormat="1" ht="22.5" customHeight="1" outlineLevel="1">
      <c r="A50" s="6"/>
      <c r="B50" s="18" t="s">
        <v>177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</row>
    <row r="51" spans="1:38" customFormat="1" ht="27" customHeight="1" outlineLevel="1">
      <c r="A51" s="6"/>
      <c r="B51" s="542" t="s">
        <v>52</v>
      </c>
      <c r="C51" s="554" t="s">
        <v>55</v>
      </c>
      <c r="D51" s="554"/>
      <c r="E51" s="554"/>
      <c r="F51" s="554"/>
      <c r="G51" s="554"/>
      <c r="H51" s="554"/>
      <c r="I51" s="554"/>
      <c r="J51" s="554"/>
      <c r="K51" s="554"/>
      <c r="L51" s="554"/>
      <c r="M51" s="554"/>
      <c r="N51" s="554"/>
      <c r="O51" s="554"/>
      <c r="P51" s="45"/>
      <c r="Q51" s="4"/>
      <c r="R51" s="4"/>
      <c r="S51" s="4"/>
      <c r="T51" s="4"/>
    </row>
    <row r="52" spans="1:38" customFormat="1" ht="30.75" customHeight="1" outlineLevel="1">
      <c r="A52" s="6"/>
      <c r="B52" s="543"/>
      <c r="C52" s="542" t="s">
        <v>178</v>
      </c>
      <c r="D52" s="542" t="s">
        <v>179</v>
      </c>
      <c r="E52" s="542" t="s">
        <v>180</v>
      </c>
      <c r="F52" s="542" t="s">
        <v>181</v>
      </c>
      <c r="G52" s="545" t="s">
        <v>543</v>
      </c>
      <c r="H52" s="546"/>
      <c r="I52" s="547"/>
      <c r="J52" s="555" t="s">
        <v>555</v>
      </c>
      <c r="K52" s="556"/>
      <c r="L52" s="556"/>
      <c r="M52" s="556"/>
      <c r="N52" s="556"/>
      <c r="O52" s="557"/>
      <c r="P52" s="45"/>
      <c r="Q52" s="4"/>
      <c r="R52" s="4"/>
      <c r="S52" s="4"/>
      <c r="T52" s="4"/>
    </row>
    <row r="53" spans="1:38" customFormat="1" ht="114" customHeight="1" outlineLevel="1">
      <c r="A53" s="6"/>
      <c r="B53" s="544"/>
      <c r="C53" s="544"/>
      <c r="D53" s="544"/>
      <c r="E53" s="544"/>
      <c r="F53" s="544"/>
      <c r="G53" s="309" t="s">
        <v>170</v>
      </c>
      <c r="H53" s="312" t="s">
        <v>4</v>
      </c>
      <c r="I53" s="311" t="s">
        <v>171</v>
      </c>
      <c r="J53" s="309" t="s">
        <v>170</v>
      </c>
      <c r="K53" s="309" t="s">
        <v>4</v>
      </c>
      <c r="L53" s="311" t="s">
        <v>546</v>
      </c>
      <c r="M53" s="311" t="s">
        <v>547</v>
      </c>
      <c r="N53" s="311" t="s">
        <v>548</v>
      </c>
      <c r="O53" s="311" t="s">
        <v>549</v>
      </c>
      <c r="P53" s="45"/>
      <c r="Q53" s="4"/>
      <c r="R53" s="4"/>
      <c r="S53" s="4"/>
      <c r="T53" s="4"/>
    </row>
    <row r="54" spans="1:38" customFormat="1" ht="47.25" outlineLevel="1">
      <c r="A54" s="6"/>
      <c r="B54" s="338" t="s">
        <v>663</v>
      </c>
      <c r="C54" s="340">
        <v>74</v>
      </c>
      <c r="D54" s="340">
        <v>32</v>
      </c>
      <c r="E54" s="340">
        <v>2</v>
      </c>
      <c r="F54" s="340">
        <v>12</v>
      </c>
      <c r="G54" s="340">
        <v>34</v>
      </c>
      <c r="H54" s="340">
        <v>24</v>
      </c>
      <c r="I54" s="340">
        <v>2</v>
      </c>
      <c r="J54" s="340">
        <v>18</v>
      </c>
      <c r="K54" s="340">
        <v>14</v>
      </c>
      <c r="L54" s="340">
        <v>4</v>
      </c>
      <c r="M54" s="340">
        <v>2</v>
      </c>
      <c r="N54" s="340">
        <v>15</v>
      </c>
      <c r="O54" s="340">
        <v>8</v>
      </c>
      <c r="P54" s="45"/>
      <c r="Q54" s="4"/>
      <c r="R54" s="4"/>
      <c r="S54" s="4"/>
      <c r="T54" s="4"/>
    </row>
    <row r="55" spans="1:38" customFormat="1" ht="47.25" outlineLevel="2">
      <c r="A55" s="6"/>
      <c r="B55" s="338" t="s">
        <v>660</v>
      </c>
      <c r="C55" s="340">
        <v>87</v>
      </c>
      <c r="D55" s="340">
        <v>4</v>
      </c>
      <c r="E55" s="340">
        <v>1</v>
      </c>
      <c r="F55" s="340">
        <v>6</v>
      </c>
      <c r="G55" s="19">
        <v>24</v>
      </c>
      <c r="H55" s="19">
        <v>14</v>
      </c>
      <c r="I55" s="19">
        <v>5</v>
      </c>
      <c r="J55" s="19">
        <v>14</v>
      </c>
      <c r="K55" s="19">
        <v>6</v>
      </c>
      <c r="L55" s="19">
        <v>8</v>
      </c>
      <c r="M55" s="19">
        <v>1</v>
      </c>
      <c r="N55" s="19">
        <v>15</v>
      </c>
      <c r="O55" s="19">
        <v>9</v>
      </c>
      <c r="P55" s="45"/>
      <c r="Q55" s="4"/>
      <c r="R55" s="4"/>
      <c r="S55" s="4"/>
      <c r="T55" s="4"/>
    </row>
    <row r="56" spans="1:38" customFormat="1" ht="48" outlineLevel="2" thickBot="1">
      <c r="A56" s="6"/>
      <c r="B56" s="339" t="s">
        <v>662</v>
      </c>
      <c r="C56" s="19">
        <v>12</v>
      </c>
      <c r="D56" s="19">
        <v>0</v>
      </c>
      <c r="E56" s="77">
        <v>0</v>
      </c>
      <c r="F56" s="77">
        <v>0</v>
      </c>
      <c r="G56" s="19">
        <v>12</v>
      </c>
      <c r="H56" s="19">
        <v>0</v>
      </c>
      <c r="I56" s="19">
        <v>0</v>
      </c>
      <c r="J56" s="19">
        <v>4</v>
      </c>
      <c r="K56" s="19">
        <v>2</v>
      </c>
      <c r="L56" s="19">
        <v>2</v>
      </c>
      <c r="M56" s="19">
        <v>0</v>
      </c>
      <c r="N56" s="19">
        <v>2</v>
      </c>
      <c r="O56" s="19">
        <v>1</v>
      </c>
      <c r="P56" s="45"/>
      <c r="Q56" s="4"/>
      <c r="R56" s="4"/>
      <c r="S56" s="4"/>
      <c r="T56" s="4"/>
    </row>
    <row r="57" spans="1:38" customFormat="1" ht="18.75" customHeight="1" outlineLevel="2" thickBot="1">
      <c r="A57" s="6"/>
      <c r="B57" s="321" t="s">
        <v>541</v>
      </c>
      <c r="C57" s="322">
        <f t="shared" ref="C57:O57" si="4">SUM(C54:C56)</f>
        <v>173</v>
      </c>
      <c r="D57" s="322">
        <f t="shared" si="4"/>
        <v>36</v>
      </c>
      <c r="E57" s="322">
        <f t="shared" si="4"/>
        <v>3</v>
      </c>
      <c r="F57" s="322">
        <f t="shared" si="4"/>
        <v>18</v>
      </c>
      <c r="G57" s="322">
        <f t="shared" si="4"/>
        <v>70</v>
      </c>
      <c r="H57" s="322">
        <f t="shared" si="4"/>
        <v>38</v>
      </c>
      <c r="I57" s="322">
        <f t="shared" si="4"/>
        <v>7</v>
      </c>
      <c r="J57" s="322">
        <f t="shared" si="4"/>
        <v>36</v>
      </c>
      <c r="K57" s="322">
        <f t="shared" si="4"/>
        <v>22</v>
      </c>
      <c r="L57" s="322">
        <f t="shared" si="4"/>
        <v>14</v>
      </c>
      <c r="M57" s="322">
        <f t="shared" si="4"/>
        <v>3</v>
      </c>
      <c r="N57" s="322">
        <f t="shared" si="4"/>
        <v>32</v>
      </c>
      <c r="O57" s="322">
        <f t="shared" si="4"/>
        <v>18</v>
      </c>
      <c r="P57" s="4"/>
      <c r="Q57" s="4"/>
      <c r="R57" s="4"/>
      <c r="S57" s="4"/>
      <c r="T57" s="4"/>
    </row>
    <row r="58" spans="1:38" customFormat="1" ht="28.5" customHeight="1" outlineLevel="1">
      <c r="A58" s="6"/>
      <c r="B58" s="558" t="s">
        <v>173</v>
      </c>
      <c r="C58" s="558"/>
      <c r="D58" s="558"/>
      <c r="E58" s="558"/>
      <c r="F58" s="558"/>
      <c r="G58" s="558"/>
      <c r="H58" s="558"/>
      <c r="I58" s="558"/>
      <c r="J58" s="558"/>
      <c r="K58" s="558"/>
      <c r="L58" s="558"/>
      <c r="M58" s="558"/>
      <c r="N58" s="558"/>
      <c r="O58" s="558"/>
      <c r="P58" s="558"/>
      <c r="Q58" s="558"/>
      <c r="R58" s="558"/>
      <c r="S58" s="558"/>
      <c r="T58" s="558"/>
      <c r="U58" s="558"/>
      <c r="V58" s="558"/>
      <c r="W58" s="558"/>
      <c r="X58" s="65"/>
      <c r="Y58" s="65"/>
      <c r="Z58" s="65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</row>
    <row r="59" spans="1:38" customFormat="1">
      <c r="A59" s="6"/>
      <c r="B59" s="76"/>
      <c r="C59" s="37"/>
      <c r="D59" s="37"/>
      <c r="E59" s="37"/>
      <c r="F59" s="37"/>
      <c r="G59" s="37"/>
      <c r="H59" s="37"/>
      <c r="I59" s="37"/>
      <c r="J59" s="37"/>
      <c r="K59" s="37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37"/>
    </row>
    <row r="60" spans="1:38" customFormat="1" ht="22.5" customHeight="1" outlineLevel="1">
      <c r="A60" s="6"/>
      <c r="B60" s="18" t="s">
        <v>182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</row>
    <row r="61" spans="1:38" customFormat="1" ht="15.75" outlineLevel="1">
      <c r="A61" s="6"/>
      <c r="B61" s="542" t="s">
        <v>52</v>
      </c>
      <c r="C61" s="554" t="s">
        <v>183</v>
      </c>
      <c r="D61" s="554"/>
      <c r="E61" s="554"/>
      <c r="F61" s="554"/>
      <c r="G61" s="554"/>
      <c r="H61" s="554"/>
      <c r="I61" s="554"/>
      <c r="J61" s="554"/>
      <c r="K61" s="554"/>
      <c r="L61" s="554"/>
      <c r="M61" s="554"/>
      <c r="N61" s="554"/>
      <c r="O61" s="554"/>
      <c r="P61" s="45"/>
      <c r="Q61" s="45"/>
      <c r="R61" s="45"/>
      <c r="S61" s="4"/>
      <c r="T61" s="4"/>
      <c r="U61" s="4"/>
      <c r="V61" s="4"/>
    </row>
    <row r="62" spans="1:38" customFormat="1" ht="19.5" customHeight="1" outlineLevel="1">
      <c r="A62" s="6"/>
      <c r="B62" s="543"/>
      <c r="C62" s="542" t="s">
        <v>184</v>
      </c>
      <c r="D62" s="542" t="s">
        <v>185</v>
      </c>
      <c r="E62" s="542" t="s">
        <v>186</v>
      </c>
      <c r="F62" s="542" t="s">
        <v>181</v>
      </c>
      <c r="G62" s="545" t="s">
        <v>543</v>
      </c>
      <c r="H62" s="546"/>
      <c r="I62" s="547"/>
      <c r="J62" s="555" t="s">
        <v>555</v>
      </c>
      <c r="K62" s="556"/>
      <c r="L62" s="556"/>
      <c r="M62" s="556"/>
      <c r="N62" s="556"/>
      <c r="O62" s="557"/>
      <c r="P62" s="45"/>
      <c r="Q62" s="45"/>
      <c r="R62" s="45"/>
      <c r="S62" s="4"/>
      <c r="T62" s="4"/>
      <c r="U62" s="4"/>
      <c r="V62" s="4"/>
    </row>
    <row r="63" spans="1:38" customFormat="1" ht="116.25" customHeight="1" outlineLevel="1">
      <c r="A63" s="6"/>
      <c r="B63" s="544"/>
      <c r="C63" s="544"/>
      <c r="D63" s="544"/>
      <c r="E63" s="544"/>
      <c r="F63" s="544"/>
      <c r="G63" s="309" t="s">
        <v>170</v>
      </c>
      <c r="H63" s="312" t="s">
        <v>4</v>
      </c>
      <c r="I63" s="311" t="s">
        <v>171</v>
      </c>
      <c r="J63" s="309" t="s">
        <v>170</v>
      </c>
      <c r="K63" s="309" t="s">
        <v>4</v>
      </c>
      <c r="L63" s="311" t="s">
        <v>546</v>
      </c>
      <c r="M63" s="311" t="s">
        <v>547</v>
      </c>
      <c r="N63" s="311" t="s">
        <v>548</v>
      </c>
      <c r="O63" s="311" t="s">
        <v>549</v>
      </c>
      <c r="P63" s="45"/>
      <c r="Q63" s="45"/>
      <c r="R63" s="45"/>
      <c r="S63" s="4"/>
      <c r="T63" s="4"/>
      <c r="U63" s="4"/>
      <c r="V63" s="4"/>
    </row>
    <row r="64" spans="1:38" customFormat="1" ht="26.25" outlineLevel="1" thickBot="1">
      <c r="A64" s="6"/>
      <c r="B64" s="75" t="s">
        <v>664</v>
      </c>
      <c r="C64" s="19">
        <v>9</v>
      </c>
      <c r="D64" s="19">
        <v>0</v>
      </c>
      <c r="E64" s="77">
        <v>1</v>
      </c>
      <c r="F64" s="77">
        <v>9</v>
      </c>
      <c r="G64" s="19">
        <v>2</v>
      </c>
      <c r="H64" s="19">
        <v>1</v>
      </c>
      <c r="I64" s="19">
        <v>0</v>
      </c>
      <c r="J64" s="19">
        <v>1</v>
      </c>
      <c r="K64" s="19">
        <v>1</v>
      </c>
      <c r="L64" s="19">
        <v>1</v>
      </c>
      <c r="M64" s="19">
        <v>0</v>
      </c>
      <c r="N64" s="19">
        <v>1</v>
      </c>
      <c r="O64" s="19">
        <v>1</v>
      </c>
      <c r="P64" s="45"/>
      <c r="Q64" s="45"/>
      <c r="R64" s="45"/>
      <c r="S64" s="4"/>
      <c r="T64" s="4"/>
      <c r="U64" s="4"/>
      <c r="V64" s="4"/>
    </row>
    <row r="65" spans="1:38" customFormat="1" ht="18.75" customHeight="1" outlineLevel="2" thickBot="1">
      <c r="A65" s="6"/>
      <c r="B65" s="321" t="s">
        <v>541</v>
      </c>
      <c r="C65" s="322">
        <f t="shared" ref="C65:O65" si="5">SUM(C64:C64)</f>
        <v>9</v>
      </c>
      <c r="D65" s="322">
        <f t="shared" si="5"/>
        <v>0</v>
      </c>
      <c r="E65" s="322">
        <f t="shared" si="5"/>
        <v>1</v>
      </c>
      <c r="F65" s="322">
        <f t="shared" si="5"/>
        <v>9</v>
      </c>
      <c r="G65" s="322">
        <f t="shared" si="5"/>
        <v>2</v>
      </c>
      <c r="H65" s="322">
        <f t="shared" si="5"/>
        <v>1</v>
      </c>
      <c r="I65" s="322">
        <f t="shared" si="5"/>
        <v>0</v>
      </c>
      <c r="J65" s="322">
        <f t="shared" si="5"/>
        <v>1</v>
      </c>
      <c r="K65" s="322">
        <f t="shared" si="5"/>
        <v>1</v>
      </c>
      <c r="L65" s="322">
        <f t="shared" si="5"/>
        <v>1</v>
      </c>
      <c r="M65" s="322">
        <f t="shared" si="5"/>
        <v>0</v>
      </c>
      <c r="N65" s="322">
        <f t="shared" si="5"/>
        <v>1</v>
      </c>
      <c r="O65" s="322">
        <f t="shared" si="5"/>
        <v>1</v>
      </c>
      <c r="P65" s="4"/>
      <c r="Q65" s="4"/>
      <c r="R65" s="4"/>
      <c r="S65" s="4"/>
      <c r="T65" s="4"/>
    </row>
    <row r="66" spans="1:38" customFormat="1" ht="28.5" customHeight="1" outlineLevel="1">
      <c r="A66" s="6"/>
      <c r="B66" s="558" t="s">
        <v>187</v>
      </c>
      <c r="C66" s="558"/>
      <c r="D66" s="558"/>
      <c r="E66" s="558"/>
      <c r="F66" s="558"/>
      <c r="G66" s="558"/>
      <c r="H66" s="558"/>
      <c r="I66" s="558"/>
      <c r="J66" s="558"/>
      <c r="K66" s="558"/>
      <c r="L66" s="558"/>
      <c r="M66" s="558"/>
      <c r="N66" s="558"/>
      <c r="O66" s="558"/>
      <c r="P66" s="558"/>
      <c r="Q66" s="558"/>
      <c r="R66" s="558"/>
      <c r="S66" s="558"/>
      <c r="T66" s="558"/>
      <c r="U66" s="558"/>
      <c r="V66" s="558"/>
      <c r="W66" s="558"/>
      <c r="X66" s="65"/>
      <c r="Y66" s="65"/>
      <c r="Z66" s="65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</row>
    <row r="67" spans="1:38" customFormat="1" ht="12" customHeight="1">
      <c r="A67" s="6"/>
      <c r="B67" s="310"/>
      <c r="C67" s="310"/>
      <c r="D67" s="310"/>
      <c r="E67" s="310"/>
      <c r="F67" s="310"/>
      <c r="G67" s="310"/>
      <c r="H67" s="310"/>
      <c r="I67" s="310"/>
      <c r="J67" s="310"/>
      <c r="K67" s="310"/>
      <c r="L67" s="310"/>
      <c r="M67" s="310"/>
      <c r="N67" s="310"/>
      <c r="O67" s="310"/>
      <c r="P67" s="310"/>
      <c r="Q67" s="310"/>
      <c r="R67" s="310"/>
      <c r="S67" s="310"/>
      <c r="T67" s="310"/>
      <c r="U67" s="310"/>
      <c r="V67" s="310"/>
      <c r="W67" s="310"/>
      <c r="X67" s="65"/>
      <c r="Y67" s="65"/>
      <c r="Z67" s="65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</row>
    <row r="68" spans="1:38" customFormat="1" ht="22.5" customHeight="1" outlineLevel="1">
      <c r="A68" s="6"/>
      <c r="B68" s="18" t="s">
        <v>188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</row>
    <row r="69" spans="1:38" customFormat="1" ht="18.75" customHeight="1" outlineLevel="1">
      <c r="A69" s="6"/>
      <c r="B69" s="542" t="s">
        <v>52</v>
      </c>
      <c r="C69" s="554"/>
      <c r="D69" s="554"/>
      <c r="E69" s="554"/>
      <c r="F69" s="554"/>
      <c r="G69" s="554"/>
      <c r="H69" s="554"/>
      <c r="I69" s="554"/>
      <c r="J69" s="554"/>
      <c r="K69" s="554"/>
      <c r="L69" s="554"/>
      <c r="M69" s="554"/>
      <c r="N69" s="554"/>
      <c r="O69" s="554"/>
      <c r="P69" s="4"/>
      <c r="Q69" s="4"/>
      <c r="R69" s="4"/>
      <c r="S69" s="4"/>
      <c r="T69" s="4"/>
    </row>
    <row r="70" spans="1:38" customFormat="1" ht="35.25" customHeight="1" outlineLevel="1">
      <c r="A70" s="6"/>
      <c r="B70" s="543"/>
      <c r="C70" s="542" t="s">
        <v>556</v>
      </c>
      <c r="D70" s="542" t="s">
        <v>557</v>
      </c>
      <c r="E70" s="542" t="s">
        <v>558</v>
      </c>
      <c r="F70" s="542" t="s">
        <v>559</v>
      </c>
      <c r="G70" s="545" t="s">
        <v>543</v>
      </c>
      <c r="H70" s="546"/>
      <c r="I70" s="547"/>
      <c r="J70" s="555" t="s">
        <v>555</v>
      </c>
      <c r="K70" s="556"/>
      <c r="L70" s="556"/>
      <c r="M70" s="556"/>
      <c r="N70" s="556"/>
      <c r="O70" s="557"/>
      <c r="P70" s="4"/>
      <c r="Q70" s="4"/>
      <c r="R70" s="4"/>
      <c r="S70" s="4"/>
      <c r="T70" s="4"/>
    </row>
    <row r="71" spans="1:38" customFormat="1" ht="139.5" customHeight="1" outlineLevel="1">
      <c r="A71" s="6"/>
      <c r="B71" s="544"/>
      <c r="C71" s="544"/>
      <c r="D71" s="544"/>
      <c r="E71" s="544"/>
      <c r="F71" s="544"/>
      <c r="G71" s="309" t="s">
        <v>170</v>
      </c>
      <c r="H71" s="312" t="s">
        <v>4</v>
      </c>
      <c r="I71" s="311" t="s">
        <v>171</v>
      </c>
      <c r="J71" s="309" t="s">
        <v>170</v>
      </c>
      <c r="K71" s="309" t="s">
        <v>4</v>
      </c>
      <c r="L71" s="311" t="s">
        <v>546</v>
      </c>
      <c r="M71" s="311" t="s">
        <v>547</v>
      </c>
      <c r="N71" s="311" t="s">
        <v>548</v>
      </c>
      <c r="O71" s="311" t="s">
        <v>549</v>
      </c>
      <c r="P71" s="4"/>
      <c r="Q71" s="4"/>
      <c r="R71" s="4"/>
      <c r="S71" s="4"/>
      <c r="T71" s="4"/>
    </row>
    <row r="72" spans="1:38" customFormat="1" ht="18.75" customHeight="1" outlineLevel="2" thickBot="1">
      <c r="A72" s="6"/>
      <c r="B72" s="75"/>
      <c r="C72" s="19"/>
      <c r="D72" s="77"/>
      <c r="E72" s="77"/>
      <c r="F72" s="77"/>
      <c r="G72" s="77"/>
      <c r="H72" s="19"/>
      <c r="I72" s="19"/>
      <c r="J72" s="19"/>
      <c r="K72" s="19"/>
      <c r="L72" s="19"/>
      <c r="M72" s="19"/>
      <c r="N72" s="19"/>
      <c r="O72" s="19"/>
      <c r="P72" s="4"/>
      <c r="Q72" s="4"/>
      <c r="R72" s="4"/>
      <c r="S72" s="4"/>
      <c r="T72" s="4"/>
    </row>
    <row r="73" spans="1:38" customFormat="1" ht="18.75" customHeight="1" outlineLevel="2" thickBot="1">
      <c r="A73" s="6"/>
      <c r="B73" s="321" t="s">
        <v>541</v>
      </c>
      <c r="C73" s="322">
        <f t="shared" ref="C73:O73" si="6">SUM(C72:C72)</f>
        <v>0</v>
      </c>
      <c r="D73" s="322">
        <f t="shared" si="6"/>
        <v>0</v>
      </c>
      <c r="E73" s="322">
        <f t="shared" si="6"/>
        <v>0</v>
      </c>
      <c r="F73" s="322">
        <f t="shared" si="6"/>
        <v>0</v>
      </c>
      <c r="G73" s="322">
        <f t="shared" si="6"/>
        <v>0</v>
      </c>
      <c r="H73" s="322">
        <f t="shared" si="6"/>
        <v>0</v>
      </c>
      <c r="I73" s="322">
        <f t="shared" si="6"/>
        <v>0</v>
      </c>
      <c r="J73" s="322">
        <f t="shared" si="6"/>
        <v>0</v>
      </c>
      <c r="K73" s="322">
        <f t="shared" si="6"/>
        <v>0</v>
      </c>
      <c r="L73" s="322">
        <f t="shared" si="6"/>
        <v>0</v>
      </c>
      <c r="M73" s="322">
        <f t="shared" si="6"/>
        <v>0</v>
      </c>
      <c r="N73" s="322">
        <f t="shared" si="6"/>
        <v>0</v>
      </c>
      <c r="O73" s="322">
        <f t="shared" si="6"/>
        <v>0</v>
      </c>
      <c r="P73" s="4"/>
      <c r="Q73" s="4"/>
      <c r="R73" s="4"/>
      <c r="S73" s="4"/>
      <c r="T73" s="4"/>
    </row>
    <row r="74" spans="1:38" customFormat="1" ht="28.5" customHeight="1" outlineLevel="1">
      <c r="A74" s="6"/>
      <c r="B74" s="558" t="s">
        <v>173</v>
      </c>
      <c r="C74" s="558"/>
      <c r="D74" s="558"/>
      <c r="E74" s="558"/>
      <c r="F74" s="558"/>
      <c r="G74" s="558"/>
      <c r="H74" s="558"/>
      <c r="I74" s="558"/>
      <c r="J74" s="558"/>
      <c r="K74" s="558"/>
      <c r="L74" s="558"/>
      <c r="M74" s="558"/>
      <c r="N74" s="558"/>
      <c r="O74" s="558"/>
      <c r="P74" s="558"/>
      <c r="Q74" s="558"/>
      <c r="R74" s="558"/>
      <c r="S74" s="558"/>
      <c r="T74" s="558"/>
      <c r="U74" s="558"/>
      <c r="V74" s="558"/>
      <c r="W74" s="558"/>
      <c r="X74" s="65"/>
      <c r="Y74" s="65"/>
      <c r="Z74" s="65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</row>
    <row r="75" spans="1:38" customFormat="1" ht="16.5" customHeight="1">
      <c r="A75" s="6"/>
      <c r="B75" s="76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</row>
    <row r="76" spans="1:38" customFormat="1" ht="9.75" customHeight="1">
      <c r="A76" s="6"/>
      <c r="B76" s="7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</row>
    <row r="77" spans="1:38" ht="18.75" customHeight="1" outlineLevel="1">
      <c r="A77" s="6"/>
      <c r="B77" s="18" t="s">
        <v>560</v>
      </c>
      <c r="C77" s="18"/>
      <c r="D77" s="18"/>
      <c r="E77" s="18"/>
      <c r="F77" s="18"/>
      <c r="G77" s="18"/>
      <c r="H77" s="18"/>
      <c r="I77" s="18"/>
      <c r="J77" s="18"/>
      <c r="K77" s="18"/>
      <c r="L77" s="74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</row>
    <row r="78" spans="1:38" ht="15.75" customHeight="1" outlineLevel="1">
      <c r="A78" s="23"/>
      <c r="B78" s="542" t="s">
        <v>561</v>
      </c>
      <c r="C78" s="542" t="s">
        <v>562</v>
      </c>
      <c r="D78" s="542" t="s">
        <v>563</v>
      </c>
      <c r="E78" s="542" t="s">
        <v>564</v>
      </c>
      <c r="F78" s="542" t="s">
        <v>565</v>
      </c>
      <c r="G78" s="559" t="s">
        <v>566</v>
      </c>
      <c r="H78" s="559" t="s">
        <v>567</v>
      </c>
      <c r="I78" s="559" t="s">
        <v>568</v>
      </c>
      <c r="J78" s="559" t="s">
        <v>569</v>
      </c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4"/>
    </row>
    <row r="79" spans="1:38" s="6" customFormat="1" ht="22.5" customHeight="1" outlineLevel="1">
      <c r="A79" s="25"/>
      <c r="B79" s="543"/>
      <c r="C79" s="543"/>
      <c r="D79" s="543"/>
      <c r="E79" s="543"/>
      <c r="F79" s="543"/>
      <c r="G79" s="560"/>
      <c r="H79" s="560"/>
      <c r="I79" s="560"/>
      <c r="J79" s="560"/>
    </row>
    <row r="80" spans="1:38" ht="183.75" customHeight="1" outlineLevel="1">
      <c r="A80" s="28"/>
      <c r="B80" s="544"/>
      <c r="C80" s="544"/>
      <c r="D80" s="544"/>
      <c r="E80" s="544"/>
      <c r="F80" s="544"/>
      <c r="G80" s="561"/>
      <c r="H80" s="561"/>
      <c r="I80" s="561"/>
      <c r="J80" s="561"/>
      <c r="K80" s="64"/>
      <c r="X80" s="4"/>
    </row>
    <row r="81" spans="1:38" ht="12.75" customHeight="1" outlineLevel="1">
      <c r="A81" s="28"/>
      <c r="B81" s="328" t="s">
        <v>570</v>
      </c>
      <c r="C81" s="341">
        <v>0</v>
      </c>
      <c r="D81" s="77">
        <v>0</v>
      </c>
      <c r="E81" s="77">
        <v>0</v>
      </c>
      <c r="F81" s="341">
        <v>0</v>
      </c>
      <c r="G81" s="341">
        <v>0</v>
      </c>
      <c r="H81" s="77"/>
      <c r="I81" s="77"/>
      <c r="J81" s="77"/>
      <c r="K81" s="64"/>
      <c r="X81" s="4"/>
    </row>
    <row r="82" spans="1:38" ht="15" outlineLevel="2">
      <c r="A82" s="28"/>
      <c r="B82" s="328" t="s">
        <v>571</v>
      </c>
      <c r="C82" s="341">
        <v>2</v>
      </c>
      <c r="D82" s="77">
        <v>0</v>
      </c>
      <c r="E82" s="77">
        <v>0</v>
      </c>
      <c r="F82" s="341">
        <v>2</v>
      </c>
      <c r="G82" s="341">
        <v>1984</v>
      </c>
      <c r="H82" s="77"/>
      <c r="I82" s="77"/>
      <c r="J82" s="341">
        <v>1984</v>
      </c>
      <c r="K82" s="64"/>
      <c r="X82" s="4"/>
    </row>
    <row r="83" spans="1:38" ht="15" outlineLevel="2">
      <c r="A83" s="28"/>
      <c r="B83" s="328" t="s">
        <v>572</v>
      </c>
      <c r="C83" s="341">
        <v>3</v>
      </c>
      <c r="D83" s="77">
        <v>0</v>
      </c>
      <c r="E83" s="77">
        <v>0</v>
      </c>
      <c r="F83" s="341">
        <v>3</v>
      </c>
      <c r="G83" s="341">
        <v>1320</v>
      </c>
      <c r="H83" s="77"/>
      <c r="I83" s="77"/>
      <c r="J83" s="341">
        <v>1320</v>
      </c>
      <c r="K83" s="64"/>
      <c r="X83" s="4"/>
    </row>
    <row r="84" spans="1:38" ht="15" outlineLevel="2">
      <c r="A84" s="28"/>
      <c r="B84" s="328" t="s">
        <v>573</v>
      </c>
      <c r="C84" s="341">
        <v>1</v>
      </c>
      <c r="D84" s="77">
        <v>0</v>
      </c>
      <c r="E84" s="77">
        <v>0</v>
      </c>
      <c r="F84" s="341">
        <v>1</v>
      </c>
      <c r="G84" s="341">
        <v>2410</v>
      </c>
      <c r="H84" s="77"/>
      <c r="I84" s="77"/>
      <c r="J84" s="341">
        <v>2410</v>
      </c>
      <c r="K84" s="64"/>
      <c r="X84" s="4"/>
    </row>
    <row r="85" spans="1:38" ht="15" outlineLevel="2">
      <c r="A85" s="28"/>
      <c r="B85" s="328" t="s">
        <v>574</v>
      </c>
      <c r="C85" s="341">
        <v>1</v>
      </c>
      <c r="D85" s="77">
        <v>0</v>
      </c>
      <c r="E85" s="77">
        <v>0</v>
      </c>
      <c r="F85" s="341">
        <v>1</v>
      </c>
      <c r="G85" s="341">
        <v>4729</v>
      </c>
      <c r="H85" s="77"/>
      <c r="I85" s="77"/>
      <c r="J85" s="341">
        <v>4729</v>
      </c>
      <c r="K85" s="64"/>
      <c r="X85" s="4"/>
    </row>
    <row r="86" spans="1:38" ht="15" outlineLevel="2">
      <c r="A86" s="28"/>
      <c r="B86" s="328" t="s">
        <v>575</v>
      </c>
      <c r="C86" s="341">
        <v>0</v>
      </c>
      <c r="D86" s="77">
        <v>0</v>
      </c>
      <c r="E86" s="77">
        <v>0</v>
      </c>
      <c r="F86" s="341">
        <v>0</v>
      </c>
      <c r="G86" s="341">
        <v>0</v>
      </c>
      <c r="H86" s="77"/>
      <c r="I86" s="77"/>
      <c r="J86" s="341">
        <v>0</v>
      </c>
      <c r="K86" s="64"/>
      <c r="X86" s="4"/>
    </row>
    <row r="87" spans="1:38" ht="15" outlineLevel="2">
      <c r="A87" s="28"/>
      <c r="B87" s="328" t="s">
        <v>576</v>
      </c>
      <c r="C87" s="341">
        <v>0</v>
      </c>
      <c r="D87" s="77">
        <v>0</v>
      </c>
      <c r="E87" s="77">
        <v>0</v>
      </c>
      <c r="F87" s="341">
        <v>0</v>
      </c>
      <c r="G87" s="341">
        <v>0</v>
      </c>
      <c r="H87" s="77"/>
      <c r="I87" s="77"/>
      <c r="J87" s="341">
        <v>0</v>
      </c>
      <c r="K87" s="64"/>
      <c r="X87" s="4"/>
    </row>
    <row r="88" spans="1:38" ht="15" outlineLevel="2">
      <c r="A88" s="28"/>
      <c r="B88" s="328" t="s">
        <v>577</v>
      </c>
      <c r="C88" s="341">
        <v>0</v>
      </c>
      <c r="D88" s="77">
        <v>0</v>
      </c>
      <c r="E88" s="77">
        <v>0</v>
      </c>
      <c r="F88" s="341">
        <v>0</v>
      </c>
      <c r="G88" s="341">
        <v>0</v>
      </c>
      <c r="H88" s="77"/>
      <c r="I88" s="77"/>
      <c r="J88" s="341">
        <v>0</v>
      </c>
      <c r="K88" s="64"/>
      <c r="X88" s="4"/>
    </row>
    <row r="89" spans="1:38" ht="15" outlineLevel="2">
      <c r="A89" s="28"/>
      <c r="B89" s="328" t="s">
        <v>578</v>
      </c>
      <c r="C89" s="341">
        <v>1</v>
      </c>
      <c r="D89" s="77">
        <v>0</v>
      </c>
      <c r="E89" s="77">
        <v>0</v>
      </c>
      <c r="F89" s="341">
        <v>1</v>
      </c>
      <c r="G89" s="341">
        <v>29786</v>
      </c>
      <c r="H89" s="77"/>
      <c r="I89" s="77"/>
      <c r="J89" s="341">
        <v>29786</v>
      </c>
      <c r="K89" s="64"/>
      <c r="X89" s="4"/>
    </row>
    <row r="90" spans="1:38" s="6" customFormat="1" ht="13.5" customHeight="1" outlineLevel="2">
      <c r="B90" s="75"/>
      <c r="C90" s="19"/>
      <c r="D90" s="77"/>
      <c r="E90" s="77"/>
      <c r="F90" s="77"/>
      <c r="G90" s="77"/>
      <c r="H90" s="77"/>
      <c r="I90" s="77"/>
      <c r="J90" s="77"/>
    </row>
    <row r="91" spans="1:38" s="6" customFormat="1" ht="13.5" customHeight="1" outlineLevel="1">
      <c r="B91" s="76"/>
      <c r="C91" s="37"/>
      <c r="D91" s="282"/>
      <c r="E91" s="282"/>
      <c r="F91" s="282"/>
      <c r="G91" s="282"/>
      <c r="H91" s="282"/>
      <c r="I91" s="282"/>
      <c r="J91" s="282"/>
      <c r="K91" s="282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23"/>
      <c r="Z91" s="23"/>
    </row>
    <row r="92" spans="1:38" ht="15">
      <c r="A92" s="23"/>
      <c r="B92" s="24" t="s">
        <v>189</v>
      </c>
      <c r="C92" s="24"/>
      <c r="D92" s="2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</row>
    <row r="93" spans="1:38" s="6" customFormat="1" ht="15">
      <c r="A93" s="25"/>
      <c r="B93" s="26" t="s">
        <v>8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565" t="s">
        <v>57</v>
      </c>
      <c r="O93" s="566"/>
      <c r="P93" s="566"/>
      <c r="Q93" s="566"/>
      <c r="R93" s="567"/>
      <c r="X93" s="2"/>
    </row>
    <row r="94" spans="1:38" ht="15">
      <c r="A94" s="28"/>
      <c r="B94" s="29" t="s">
        <v>58</v>
      </c>
      <c r="C94" s="30"/>
      <c r="D94" s="30"/>
      <c r="E94" s="30"/>
      <c r="F94" s="30"/>
      <c r="G94" s="30"/>
      <c r="H94" s="30"/>
      <c r="I94" s="30"/>
      <c r="J94" s="30"/>
      <c r="K94" s="30"/>
      <c r="L94" s="31"/>
      <c r="M94" s="31"/>
      <c r="N94" s="562">
        <v>332.7</v>
      </c>
      <c r="O94" s="563"/>
      <c r="P94" s="563"/>
      <c r="Q94" s="563"/>
      <c r="R94" s="564"/>
      <c r="X94" s="64"/>
      <c r="Y94" s="64"/>
      <c r="Z94" s="64"/>
    </row>
    <row r="95" spans="1:38" ht="15">
      <c r="A95" s="28"/>
      <c r="B95" s="29" t="s">
        <v>3</v>
      </c>
      <c r="C95" s="30"/>
      <c r="D95" s="30"/>
      <c r="E95" s="30"/>
      <c r="F95" s="30"/>
      <c r="G95" s="30"/>
      <c r="H95" s="30"/>
      <c r="I95" s="30"/>
      <c r="J95" s="30"/>
      <c r="K95" s="30"/>
      <c r="L95" s="31"/>
      <c r="M95" s="31"/>
      <c r="N95" s="562"/>
      <c r="O95" s="563"/>
      <c r="P95" s="563"/>
      <c r="Q95" s="563"/>
      <c r="R95" s="564"/>
      <c r="X95" s="64"/>
      <c r="Y95" s="64"/>
      <c r="Z95" s="64"/>
    </row>
    <row r="96" spans="1:38" ht="15">
      <c r="A96" s="28"/>
      <c r="B96" s="29" t="s">
        <v>59</v>
      </c>
      <c r="C96" s="30"/>
      <c r="D96" s="30"/>
      <c r="E96" s="30"/>
      <c r="F96" s="30"/>
      <c r="G96" s="30"/>
      <c r="H96" s="30"/>
      <c r="I96" s="30"/>
      <c r="J96" s="30"/>
      <c r="K96" s="30"/>
      <c r="L96" s="31"/>
      <c r="M96" s="31"/>
      <c r="N96" s="562"/>
      <c r="O96" s="563"/>
      <c r="P96" s="563"/>
      <c r="Q96" s="563"/>
      <c r="R96" s="564"/>
      <c r="X96" s="64"/>
      <c r="Y96" s="64"/>
      <c r="Z96" s="64"/>
    </row>
    <row r="97" spans="1:26" ht="15">
      <c r="A97" s="28"/>
      <c r="B97" s="29" t="s">
        <v>190</v>
      </c>
      <c r="C97" s="30"/>
      <c r="D97" s="30"/>
      <c r="E97" s="30"/>
      <c r="F97" s="30"/>
      <c r="G97" s="30"/>
      <c r="H97" s="30"/>
      <c r="I97" s="30"/>
      <c r="J97" s="30"/>
      <c r="K97" s="30"/>
      <c r="L97" s="31"/>
      <c r="M97" s="31"/>
      <c r="N97" s="562"/>
      <c r="O97" s="563"/>
      <c r="P97" s="563"/>
      <c r="Q97" s="563"/>
      <c r="R97" s="564"/>
      <c r="X97" s="64"/>
      <c r="Y97" s="64"/>
      <c r="Z97" s="64"/>
    </row>
    <row r="98" spans="1:26" ht="15">
      <c r="A98" s="28"/>
      <c r="B98" s="29" t="s">
        <v>191</v>
      </c>
      <c r="C98" s="30"/>
      <c r="D98" s="30"/>
      <c r="E98" s="30"/>
      <c r="F98" s="30"/>
      <c r="G98" s="30"/>
      <c r="H98" s="30"/>
      <c r="I98" s="30"/>
      <c r="J98" s="30"/>
      <c r="K98" s="30"/>
      <c r="L98" s="31"/>
      <c r="M98" s="31"/>
      <c r="N98" s="562">
        <v>2.1</v>
      </c>
      <c r="O98" s="563"/>
      <c r="P98" s="563"/>
      <c r="Q98" s="563"/>
      <c r="R98" s="564"/>
      <c r="X98" s="64"/>
      <c r="Y98" s="64"/>
      <c r="Z98" s="64"/>
    </row>
    <row r="99" spans="1:26" ht="15">
      <c r="A99" s="28"/>
      <c r="B99" s="29" t="s">
        <v>60</v>
      </c>
      <c r="C99" s="30"/>
      <c r="D99" s="30"/>
      <c r="E99" s="30"/>
      <c r="F99" s="30"/>
      <c r="G99" s="30"/>
      <c r="H99" s="30"/>
      <c r="I99" s="30"/>
      <c r="J99" s="30"/>
      <c r="K99" s="30"/>
      <c r="L99" s="31"/>
      <c r="M99" s="31"/>
      <c r="N99" s="562"/>
      <c r="O99" s="563"/>
      <c r="P99" s="563"/>
      <c r="Q99" s="563"/>
      <c r="R99" s="564"/>
      <c r="X99" s="64"/>
      <c r="Y99" s="64"/>
      <c r="Z99" s="64"/>
    </row>
    <row r="100" spans="1:26" ht="15">
      <c r="A100" s="28"/>
      <c r="B100" s="29" t="s">
        <v>61</v>
      </c>
      <c r="C100" s="30"/>
      <c r="D100" s="30"/>
      <c r="E100" s="30"/>
      <c r="F100" s="30"/>
      <c r="G100" s="30"/>
      <c r="H100" s="30"/>
      <c r="I100" s="30"/>
      <c r="J100" s="30"/>
      <c r="K100" s="30"/>
      <c r="L100" s="31"/>
      <c r="M100" s="31"/>
      <c r="N100" s="562">
        <v>330.6</v>
      </c>
      <c r="O100" s="563"/>
      <c r="P100" s="563"/>
      <c r="Q100" s="563"/>
      <c r="R100" s="564"/>
      <c r="X100" s="64"/>
      <c r="Y100" s="64"/>
      <c r="Z100" s="64"/>
    </row>
    <row r="101" spans="1:26" ht="15">
      <c r="A101" s="28"/>
      <c r="B101" s="29" t="s">
        <v>487</v>
      </c>
      <c r="C101" s="30"/>
      <c r="D101" s="30"/>
      <c r="E101" s="30"/>
      <c r="F101" s="30"/>
      <c r="G101" s="30"/>
      <c r="H101" s="30"/>
      <c r="I101" s="30"/>
      <c r="J101" s="30"/>
      <c r="K101" s="30"/>
      <c r="L101" s="31"/>
      <c r="M101" s="31"/>
      <c r="N101" s="306"/>
      <c r="O101" s="307"/>
      <c r="P101" s="350">
        <v>155</v>
      </c>
      <c r="Q101" s="307"/>
      <c r="R101" s="308"/>
      <c r="X101" s="64"/>
      <c r="Y101" s="64"/>
      <c r="Z101" s="64"/>
    </row>
    <row r="102" spans="1:26" ht="15">
      <c r="A102" s="28"/>
      <c r="B102" s="29" t="s">
        <v>62</v>
      </c>
      <c r="C102" s="30"/>
      <c r="D102" s="30"/>
      <c r="E102" s="30"/>
      <c r="F102" s="30"/>
      <c r="G102" s="30"/>
      <c r="H102" s="30"/>
      <c r="I102" s="30"/>
      <c r="J102" s="30"/>
      <c r="K102" s="30"/>
      <c r="L102" s="31"/>
      <c r="M102" s="31"/>
      <c r="N102" s="562"/>
      <c r="O102" s="563"/>
      <c r="P102" s="563"/>
      <c r="Q102" s="563"/>
      <c r="R102" s="564"/>
      <c r="X102" s="64"/>
      <c r="Y102" s="64"/>
      <c r="Z102" s="64"/>
    </row>
    <row r="103" spans="1:26" ht="15">
      <c r="A103" s="28"/>
      <c r="B103" s="29" t="s">
        <v>63</v>
      </c>
      <c r="C103" s="30"/>
      <c r="D103" s="30"/>
      <c r="E103" s="30"/>
      <c r="F103" s="30"/>
      <c r="G103" s="30"/>
      <c r="H103" s="30"/>
      <c r="I103" s="30"/>
      <c r="J103" s="30"/>
      <c r="K103" s="30"/>
      <c r="L103" s="31"/>
      <c r="M103" s="31"/>
      <c r="N103" s="562"/>
      <c r="O103" s="563"/>
      <c r="P103" s="563"/>
      <c r="Q103" s="563"/>
      <c r="R103" s="564"/>
      <c r="X103" s="64"/>
      <c r="Y103" s="64"/>
      <c r="Z103" s="64"/>
    </row>
    <row r="104" spans="1:26" ht="15">
      <c r="A104" s="28"/>
      <c r="B104" s="29" t="s">
        <v>64</v>
      </c>
      <c r="C104" s="30"/>
      <c r="D104" s="30"/>
      <c r="E104" s="30"/>
      <c r="F104" s="30"/>
      <c r="G104" s="30"/>
      <c r="H104" s="30"/>
      <c r="I104" s="30"/>
      <c r="J104" s="30"/>
      <c r="K104" s="30"/>
      <c r="L104" s="31"/>
      <c r="M104" s="31"/>
      <c r="N104" s="562"/>
      <c r="O104" s="563"/>
      <c r="P104" s="563"/>
      <c r="Q104" s="563"/>
      <c r="R104" s="564"/>
      <c r="X104" s="64"/>
      <c r="Y104" s="64"/>
      <c r="Z104" s="64"/>
    </row>
    <row r="105" spans="1:26" ht="15">
      <c r="A105" s="28"/>
      <c r="B105" s="29" t="s">
        <v>65</v>
      </c>
      <c r="C105" s="30"/>
      <c r="D105" s="30"/>
      <c r="E105" s="30"/>
      <c r="F105" s="30"/>
      <c r="G105" s="30"/>
      <c r="H105" s="30"/>
      <c r="I105" s="30"/>
      <c r="J105" s="30"/>
      <c r="K105" s="30"/>
      <c r="L105" s="31"/>
      <c r="M105" s="31"/>
      <c r="N105" s="562"/>
      <c r="O105" s="563"/>
      <c r="P105" s="563"/>
      <c r="Q105" s="563"/>
      <c r="R105" s="564"/>
      <c r="X105" s="64"/>
      <c r="Y105" s="64"/>
      <c r="Z105" s="64"/>
    </row>
    <row r="106" spans="1:26" s="6" customFormat="1">
      <c r="A106" s="23"/>
      <c r="B106" s="32"/>
      <c r="C106" s="32"/>
      <c r="D106" s="32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2"/>
    </row>
    <row r="107" spans="1:26" s="6" customFormat="1" ht="13.5" customHeight="1">
      <c r="B107" s="33" t="s">
        <v>66</v>
      </c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2"/>
    </row>
    <row r="108" spans="1:26" s="6" customFormat="1" ht="13.5" customHeight="1">
      <c r="B108" s="33"/>
      <c r="C108" s="68" t="s">
        <v>67</v>
      </c>
      <c r="D108" s="68" t="s">
        <v>68</v>
      </c>
      <c r="E108" s="68" t="s">
        <v>69</v>
      </c>
      <c r="F108" s="302"/>
      <c r="G108" s="302"/>
      <c r="H108" s="302"/>
      <c r="I108" s="302"/>
      <c r="J108" s="574" t="s">
        <v>70</v>
      </c>
      <c r="K108" s="575"/>
      <c r="L108" s="576"/>
      <c r="M108" s="576"/>
      <c r="N108" s="577"/>
    </row>
    <row r="109" spans="1:26" s="6" customFormat="1" ht="24" customHeight="1">
      <c r="B109" s="34" t="s">
        <v>116</v>
      </c>
      <c r="C109" s="66">
        <v>1</v>
      </c>
      <c r="D109" s="66">
        <v>1</v>
      </c>
      <c r="E109" s="66">
        <v>1</v>
      </c>
      <c r="F109" s="329"/>
      <c r="G109" s="329"/>
      <c r="H109" s="329"/>
      <c r="I109" s="329"/>
      <c r="J109" s="302"/>
      <c r="K109" s="59"/>
      <c r="L109" s="59"/>
      <c r="M109" s="59"/>
      <c r="N109" s="60"/>
    </row>
    <row r="110" spans="1:26" s="12" customFormat="1" ht="18.75" customHeight="1">
      <c r="A110" s="10"/>
      <c r="B110" s="34" t="s">
        <v>117</v>
      </c>
      <c r="C110" s="35"/>
      <c r="D110" s="35"/>
      <c r="E110" s="35"/>
      <c r="F110" s="330"/>
      <c r="G110" s="330"/>
      <c r="H110" s="330"/>
      <c r="I110" s="330"/>
      <c r="J110" s="578"/>
      <c r="K110" s="579"/>
      <c r="L110" s="579"/>
      <c r="M110" s="579"/>
      <c r="N110" s="580"/>
    </row>
    <row r="111" spans="1:26" s="12" customFormat="1" ht="18.75" customHeight="1">
      <c r="A111" s="10"/>
      <c r="B111" s="34" t="s">
        <v>118</v>
      </c>
      <c r="C111" s="77">
        <v>1</v>
      </c>
      <c r="D111" s="346">
        <v>1</v>
      </c>
      <c r="E111" s="346">
        <v>1</v>
      </c>
      <c r="F111" s="330"/>
      <c r="G111" s="330"/>
      <c r="H111" s="330"/>
      <c r="I111" s="330"/>
      <c r="J111" s="578"/>
      <c r="K111" s="579"/>
      <c r="L111" s="579"/>
      <c r="M111" s="579"/>
      <c r="N111" s="580"/>
    </row>
    <row r="112" spans="1:26" s="12" customFormat="1" ht="18.75" customHeight="1">
      <c r="A112" s="10"/>
      <c r="B112" s="34" t="s">
        <v>119</v>
      </c>
      <c r="C112" s="77"/>
      <c r="D112" s="346"/>
      <c r="E112" s="346"/>
      <c r="F112" s="330"/>
      <c r="G112" s="330"/>
      <c r="H112" s="330"/>
      <c r="I112" s="330"/>
      <c r="J112" s="303"/>
      <c r="K112" s="304"/>
      <c r="L112" s="304"/>
      <c r="M112" s="304"/>
      <c r="N112" s="305"/>
    </row>
    <row r="113" spans="1:24" s="12" customFormat="1" ht="18.75" customHeight="1">
      <c r="A113" s="10"/>
      <c r="B113" s="34" t="s">
        <v>71</v>
      </c>
      <c r="C113" s="77">
        <v>1</v>
      </c>
      <c r="D113" s="346">
        <v>1</v>
      </c>
      <c r="E113" s="346">
        <v>1</v>
      </c>
      <c r="F113" s="330"/>
      <c r="G113" s="330"/>
      <c r="H113" s="330"/>
      <c r="I113" s="330"/>
      <c r="J113" s="578"/>
      <c r="K113" s="579"/>
      <c r="L113" s="579"/>
      <c r="M113" s="579"/>
      <c r="N113" s="580"/>
    </row>
    <row r="114" spans="1:24" s="12" customFormat="1" ht="9" customHeight="1">
      <c r="A114" s="10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7"/>
      <c r="U114" s="37"/>
      <c r="V114" s="37"/>
      <c r="W114" s="38"/>
      <c r="X114" s="13"/>
    </row>
    <row r="115" spans="1:24" s="12" customFormat="1" ht="15">
      <c r="A115" s="10"/>
      <c r="B115" s="39"/>
      <c r="C115" s="39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13"/>
    </row>
    <row r="116" spans="1:24" ht="15.75" customHeight="1">
      <c r="A116" s="41"/>
      <c r="B116" s="581" t="s">
        <v>72</v>
      </c>
      <c r="C116" s="581"/>
      <c r="D116" s="581"/>
      <c r="E116" s="581"/>
      <c r="F116" s="581"/>
      <c r="G116" s="581"/>
      <c r="H116" s="581"/>
      <c r="I116" s="581"/>
      <c r="J116" s="581"/>
      <c r="K116" s="581"/>
      <c r="L116" s="581"/>
      <c r="M116" s="581"/>
      <c r="N116" s="581"/>
      <c r="O116" s="581"/>
      <c r="P116" s="581"/>
      <c r="Q116" s="581"/>
      <c r="R116" s="581"/>
      <c r="S116" s="581"/>
      <c r="T116" s="581"/>
      <c r="U116" s="582"/>
      <c r="V116" s="582"/>
      <c r="W116" s="582"/>
    </row>
    <row r="117" spans="1:24" ht="27.75" customHeight="1">
      <c r="A117" s="42" t="s">
        <v>73</v>
      </c>
      <c r="B117" s="583" t="s">
        <v>1</v>
      </c>
      <c r="C117" s="584"/>
      <c r="D117" s="584"/>
      <c r="E117" s="584"/>
      <c r="F117" s="584"/>
      <c r="G117" s="584"/>
      <c r="H117" s="584"/>
      <c r="I117" s="584"/>
      <c r="J117" s="584"/>
      <c r="K117" s="584"/>
      <c r="L117" s="585"/>
      <c r="M117" s="586" t="s">
        <v>4</v>
      </c>
      <c r="N117" s="587"/>
      <c r="O117" s="298" t="s">
        <v>488</v>
      </c>
      <c r="P117" s="298"/>
      <c r="Q117" s="298"/>
      <c r="R117" s="298" t="s">
        <v>192</v>
      </c>
      <c r="S117" s="586" t="s">
        <v>193</v>
      </c>
      <c r="T117" s="587"/>
      <c r="U117" s="331"/>
      <c r="V117" s="331"/>
    </row>
    <row r="118" spans="1:24" ht="12.75" customHeight="1">
      <c r="A118" s="42"/>
      <c r="B118" s="568" t="s">
        <v>74</v>
      </c>
      <c r="C118" s="569"/>
      <c r="D118" s="569"/>
      <c r="E118" s="569"/>
      <c r="F118" s="569"/>
      <c r="G118" s="569"/>
      <c r="H118" s="569"/>
      <c r="I118" s="569"/>
      <c r="J118" s="569"/>
      <c r="K118" s="569"/>
      <c r="L118" s="570"/>
      <c r="M118" s="81">
        <v>41</v>
      </c>
      <c r="N118" s="82"/>
      <c r="O118" s="283"/>
      <c r="P118" s="283"/>
      <c r="Q118" s="283"/>
      <c r="R118" s="283"/>
      <c r="S118" s="81"/>
      <c r="T118" s="83"/>
      <c r="U118" s="332"/>
      <c r="V118" s="332"/>
    </row>
    <row r="119" spans="1:24" ht="12.75" customHeight="1">
      <c r="A119" s="42">
        <v>1</v>
      </c>
      <c r="B119" s="571" t="s">
        <v>75</v>
      </c>
      <c r="C119" s="572"/>
      <c r="D119" s="572"/>
      <c r="E119" s="572"/>
      <c r="F119" s="572"/>
      <c r="G119" s="572"/>
      <c r="H119" s="572"/>
      <c r="I119" s="572"/>
      <c r="J119" s="572"/>
      <c r="K119" s="572"/>
      <c r="L119" s="573"/>
      <c r="M119" s="69">
        <v>19</v>
      </c>
      <c r="N119" s="70"/>
      <c r="O119" s="284"/>
      <c r="P119" s="284"/>
      <c r="Q119" s="284"/>
      <c r="R119" s="284"/>
      <c r="S119" s="69"/>
      <c r="T119" s="71"/>
      <c r="U119" s="333"/>
      <c r="V119" s="333"/>
    </row>
    <row r="120" spans="1:24">
      <c r="A120" s="42">
        <v>2</v>
      </c>
      <c r="B120" s="571" t="s">
        <v>76</v>
      </c>
      <c r="C120" s="572"/>
      <c r="D120" s="572"/>
      <c r="E120" s="572"/>
      <c r="F120" s="572"/>
      <c r="G120" s="572"/>
      <c r="H120" s="572"/>
      <c r="I120" s="572"/>
      <c r="J120" s="572"/>
      <c r="K120" s="572"/>
      <c r="L120" s="573"/>
      <c r="M120" s="69">
        <v>7</v>
      </c>
      <c r="N120" s="70"/>
      <c r="O120" s="284"/>
      <c r="P120" s="284"/>
      <c r="Q120" s="284"/>
      <c r="R120" s="284"/>
      <c r="S120" s="81"/>
      <c r="T120" s="71"/>
      <c r="U120" s="333"/>
      <c r="V120" s="333"/>
    </row>
    <row r="121" spans="1:24">
      <c r="A121" s="42">
        <v>3</v>
      </c>
      <c r="B121" s="571" t="s">
        <v>77</v>
      </c>
      <c r="C121" s="572"/>
      <c r="D121" s="572"/>
      <c r="E121" s="572"/>
      <c r="F121" s="572"/>
      <c r="G121" s="572"/>
      <c r="H121" s="572"/>
      <c r="I121" s="572"/>
      <c r="J121" s="572"/>
      <c r="K121" s="572"/>
      <c r="L121" s="573"/>
      <c r="M121" s="69">
        <v>1</v>
      </c>
      <c r="N121" s="70"/>
      <c r="O121" s="284"/>
      <c r="P121" s="284"/>
      <c r="Q121" s="284"/>
      <c r="R121" s="284"/>
      <c r="S121" s="81"/>
      <c r="T121" s="71"/>
      <c r="U121" s="333"/>
      <c r="V121" s="333"/>
    </row>
    <row r="122" spans="1:24">
      <c r="A122" s="42">
        <v>4</v>
      </c>
      <c r="B122" s="571" t="s">
        <v>78</v>
      </c>
      <c r="C122" s="572"/>
      <c r="D122" s="572"/>
      <c r="E122" s="572"/>
      <c r="F122" s="572"/>
      <c r="G122" s="572"/>
      <c r="H122" s="572"/>
      <c r="I122" s="572"/>
      <c r="J122" s="572"/>
      <c r="K122" s="572"/>
      <c r="L122" s="573"/>
      <c r="M122" s="81">
        <v>1</v>
      </c>
      <c r="N122" s="82"/>
      <c r="O122" s="283"/>
      <c r="P122" s="283"/>
      <c r="Q122" s="283"/>
      <c r="R122" s="283"/>
      <c r="S122" s="81"/>
      <c r="T122" s="83"/>
      <c r="U122" s="332"/>
      <c r="V122" s="332"/>
    </row>
    <row r="123" spans="1:24" ht="12.75" customHeight="1">
      <c r="A123" s="42">
        <v>5</v>
      </c>
      <c r="B123" s="571" t="s">
        <v>79</v>
      </c>
      <c r="C123" s="572"/>
      <c r="D123" s="572"/>
      <c r="E123" s="572"/>
      <c r="F123" s="572"/>
      <c r="G123" s="572"/>
      <c r="H123" s="572"/>
      <c r="I123" s="572"/>
      <c r="J123" s="572"/>
      <c r="K123" s="572"/>
      <c r="L123" s="573"/>
      <c r="M123" s="81">
        <v>1</v>
      </c>
      <c r="N123" s="82"/>
      <c r="O123" s="283"/>
      <c r="P123" s="283"/>
      <c r="Q123" s="283"/>
      <c r="R123" s="283"/>
      <c r="S123" s="81"/>
      <c r="T123" s="83"/>
      <c r="U123" s="332"/>
      <c r="V123" s="332"/>
    </row>
    <row r="124" spans="1:24">
      <c r="A124" s="42">
        <v>6</v>
      </c>
      <c r="B124" s="571" t="s">
        <v>80</v>
      </c>
      <c r="C124" s="572"/>
      <c r="D124" s="572"/>
      <c r="E124" s="572"/>
      <c r="F124" s="572"/>
      <c r="G124" s="572"/>
      <c r="H124" s="572"/>
      <c r="I124" s="572"/>
      <c r="J124" s="572"/>
      <c r="K124" s="572"/>
      <c r="L124" s="573"/>
      <c r="M124" s="69">
        <v>1</v>
      </c>
      <c r="N124" s="70"/>
      <c r="O124" s="284"/>
      <c r="P124" s="284"/>
      <c r="Q124" s="284"/>
      <c r="R124" s="284"/>
      <c r="S124" s="81"/>
      <c r="T124" s="71"/>
      <c r="U124" s="333"/>
      <c r="V124" s="333"/>
    </row>
    <row r="125" spans="1:24">
      <c r="A125" s="42">
        <v>7</v>
      </c>
      <c r="B125" s="571" t="s">
        <v>77</v>
      </c>
      <c r="C125" s="572"/>
      <c r="D125" s="572"/>
      <c r="E125" s="572"/>
      <c r="F125" s="572"/>
      <c r="G125" s="572"/>
      <c r="H125" s="572"/>
      <c r="I125" s="572"/>
      <c r="J125" s="572"/>
      <c r="K125" s="572"/>
      <c r="L125" s="573"/>
      <c r="M125" s="69"/>
      <c r="N125" s="70"/>
      <c r="O125" s="284"/>
      <c r="P125" s="284"/>
      <c r="Q125" s="284"/>
      <c r="R125" s="284"/>
      <c r="S125" s="81"/>
      <c r="T125" s="71"/>
      <c r="U125" s="333"/>
      <c r="V125" s="333"/>
    </row>
    <row r="126" spans="1:24">
      <c r="A126" s="42">
        <v>8</v>
      </c>
      <c r="B126" s="571" t="s">
        <v>194</v>
      </c>
      <c r="C126" s="572"/>
      <c r="D126" s="572"/>
      <c r="E126" s="572"/>
      <c r="F126" s="572"/>
      <c r="G126" s="572"/>
      <c r="H126" s="572"/>
      <c r="I126" s="572"/>
      <c r="J126" s="572"/>
      <c r="K126" s="572"/>
      <c r="L126" s="573"/>
      <c r="M126" s="69">
        <v>1</v>
      </c>
      <c r="N126" s="70"/>
      <c r="O126" s="284"/>
      <c r="P126" s="284"/>
      <c r="Q126" s="284"/>
      <c r="R126" s="284"/>
      <c r="S126" s="81"/>
      <c r="T126" s="71"/>
      <c r="U126" s="333"/>
      <c r="V126" s="333"/>
    </row>
    <row r="127" spans="1:24">
      <c r="A127" s="42">
        <v>9</v>
      </c>
      <c r="B127" s="571" t="s">
        <v>195</v>
      </c>
      <c r="C127" s="572"/>
      <c r="D127" s="572"/>
      <c r="E127" s="572"/>
      <c r="F127" s="572"/>
      <c r="G127" s="572"/>
      <c r="H127" s="572"/>
      <c r="I127" s="572"/>
      <c r="J127" s="572"/>
      <c r="K127" s="572"/>
      <c r="L127" s="573"/>
      <c r="M127" s="69">
        <v>1</v>
      </c>
      <c r="N127" s="70"/>
      <c r="O127" s="284"/>
      <c r="P127" s="284"/>
      <c r="Q127" s="284"/>
      <c r="R127" s="284"/>
      <c r="S127" s="81"/>
      <c r="T127" s="71"/>
      <c r="U127" s="333"/>
      <c r="V127" s="333"/>
    </row>
    <row r="128" spans="1:24">
      <c r="A128" s="42">
        <v>10</v>
      </c>
      <c r="B128" s="571" t="s">
        <v>196</v>
      </c>
      <c r="C128" s="572"/>
      <c r="D128" s="572"/>
      <c r="E128" s="572"/>
      <c r="F128" s="572"/>
      <c r="G128" s="572"/>
      <c r="H128" s="572"/>
      <c r="I128" s="572"/>
      <c r="J128" s="572"/>
      <c r="K128" s="572"/>
      <c r="L128" s="573"/>
      <c r="M128" s="69">
        <v>1</v>
      </c>
      <c r="N128" s="70"/>
      <c r="O128" s="284"/>
      <c r="P128" s="284"/>
      <c r="Q128" s="284"/>
      <c r="R128" s="284"/>
      <c r="S128" s="81"/>
      <c r="T128" s="71"/>
      <c r="U128" s="333"/>
      <c r="V128" s="333"/>
    </row>
    <row r="129" spans="1:22" ht="12.75" customHeight="1">
      <c r="A129" s="42">
        <v>11</v>
      </c>
      <c r="B129" s="571" t="s">
        <v>120</v>
      </c>
      <c r="C129" s="572"/>
      <c r="D129" s="572"/>
      <c r="E129" s="572"/>
      <c r="F129" s="572"/>
      <c r="G129" s="572"/>
      <c r="H129" s="572"/>
      <c r="I129" s="572"/>
      <c r="J129" s="572"/>
      <c r="K129" s="572"/>
      <c r="L129" s="573"/>
      <c r="M129" s="69">
        <v>1</v>
      </c>
      <c r="N129" s="70"/>
      <c r="O129" s="284"/>
      <c r="P129" s="284"/>
      <c r="Q129" s="284"/>
      <c r="R129" s="284"/>
      <c r="S129" s="81"/>
      <c r="T129" s="71"/>
      <c r="U129" s="333"/>
      <c r="V129" s="333"/>
    </row>
    <row r="130" spans="1:22">
      <c r="A130" s="42">
        <v>12</v>
      </c>
      <c r="B130" s="571" t="s">
        <v>81</v>
      </c>
      <c r="C130" s="572"/>
      <c r="D130" s="572"/>
      <c r="E130" s="572"/>
      <c r="F130" s="572"/>
      <c r="G130" s="572"/>
      <c r="H130" s="572"/>
      <c r="I130" s="572"/>
      <c r="J130" s="572"/>
      <c r="K130" s="572"/>
      <c r="L130" s="573"/>
      <c r="M130" s="69">
        <v>4</v>
      </c>
      <c r="N130" s="70"/>
      <c r="O130" s="284"/>
      <c r="P130" s="284"/>
      <c r="Q130" s="284"/>
      <c r="R130" s="284"/>
      <c r="S130" s="69"/>
      <c r="T130" s="71"/>
      <c r="U130" s="333"/>
      <c r="V130" s="333"/>
    </row>
    <row r="131" spans="1:22" ht="12.75" customHeight="1">
      <c r="A131" s="42">
        <v>13</v>
      </c>
      <c r="B131" s="571" t="s">
        <v>579</v>
      </c>
      <c r="C131" s="572"/>
      <c r="D131" s="572"/>
      <c r="E131" s="572"/>
      <c r="F131" s="572"/>
      <c r="G131" s="572"/>
      <c r="H131" s="572"/>
      <c r="I131" s="572"/>
      <c r="J131" s="572"/>
      <c r="K131" s="572"/>
      <c r="L131" s="573"/>
      <c r="M131" s="69">
        <v>1</v>
      </c>
      <c r="N131" s="70"/>
      <c r="O131" s="284"/>
      <c r="P131" s="284"/>
      <c r="Q131" s="284"/>
      <c r="R131" s="284"/>
      <c r="S131" s="69"/>
      <c r="T131" s="71"/>
      <c r="U131" s="333"/>
      <c r="V131" s="333"/>
    </row>
    <row r="132" spans="1:22" ht="12.75" customHeight="1">
      <c r="A132" s="42">
        <v>14</v>
      </c>
      <c r="B132" s="571" t="s">
        <v>197</v>
      </c>
      <c r="C132" s="572"/>
      <c r="D132" s="572"/>
      <c r="E132" s="572"/>
      <c r="F132" s="572"/>
      <c r="G132" s="572"/>
      <c r="H132" s="572"/>
      <c r="I132" s="572"/>
      <c r="J132" s="572"/>
      <c r="K132" s="572"/>
      <c r="L132" s="573"/>
      <c r="M132" s="69">
        <v>24</v>
      </c>
      <c r="N132" s="70"/>
      <c r="O132" s="284"/>
      <c r="P132" s="284"/>
      <c r="Q132" s="284"/>
      <c r="R132" s="284"/>
      <c r="S132" s="69"/>
      <c r="T132" s="71"/>
      <c r="U132" s="333"/>
      <c r="V132" s="333"/>
    </row>
    <row r="133" spans="1:22" ht="12.75" customHeight="1">
      <c r="A133" s="42">
        <v>15</v>
      </c>
      <c r="B133" s="571" t="s">
        <v>169</v>
      </c>
      <c r="C133" s="572"/>
      <c r="D133" s="572"/>
      <c r="E133" s="572"/>
      <c r="F133" s="572"/>
      <c r="G133" s="572"/>
      <c r="H133" s="572"/>
      <c r="I133" s="572"/>
      <c r="J133" s="572"/>
      <c r="K133" s="572"/>
      <c r="L133" s="573"/>
      <c r="M133" s="69">
        <v>14</v>
      </c>
      <c r="N133" s="70"/>
      <c r="O133" s="284"/>
      <c r="P133" s="284"/>
      <c r="Q133" s="284"/>
      <c r="R133" s="284"/>
      <c r="S133" s="69"/>
      <c r="T133" s="71"/>
      <c r="U133" s="333"/>
      <c r="V133" s="333"/>
    </row>
    <row r="134" spans="1:22" ht="12.75" customHeight="1">
      <c r="A134" s="42"/>
      <c r="B134" s="84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69"/>
      <c r="N134" s="70"/>
      <c r="O134" s="284"/>
      <c r="P134" s="284"/>
      <c r="Q134" s="284"/>
      <c r="R134" s="284"/>
      <c r="S134" s="69"/>
      <c r="T134" s="71"/>
      <c r="U134" s="333"/>
      <c r="V134" s="333"/>
    </row>
    <row r="135" spans="1:22">
      <c r="A135" s="42"/>
      <c r="B135" s="568" t="s">
        <v>82</v>
      </c>
      <c r="C135" s="569"/>
      <c r="D135" s="569"/>
      <c r="E135" s="569"/>
      <c r="F135" s="569"/>
      <c r="G135" s="569"/>
      <c r="H135" s="569"/>
      <c r="I135" s="569"/>
      <c r="J135" s="569"/>
      <c r="K135" s="569"/>
      <c r="L135" s="570"/>
      <c r="M135" s="81"/>
      <c r="N135" s="82"/>
      <c r="O135" s="283"/>
      <c r="P135" s="283"/>
      <c r="Q135" s="283"/>
      <c r="R135" s="283"/>
      <c r="S135" s="81"/>
      <c r="T135" s="83"/>
      <c r="U135" s="332"/>
      <c r="V135" s="332"/>
    </row>
    <row r="136" spans="1:22" ht="12.75" customHeight="1">
      <c r="A136" s="42">
        <v>1</v>
      </c>
      <c r="B136" s="571" t="s">
        <v>580</v>
      </c>
      <c r="C136" s="572"/>
      <c r="D136" s="572"/>
      <c r="E136" s="572"/>
      <c r="F136" s="572"/>
      <c r="G136" s="572"/>
      <c r="H136" s="572"/>
      <c r="I136" s="572"/>
      <c r="J136" s="572"/>
      <c r="K136" s="572"/>
      <c r="L136" s="573"/>
      <c r="M136" s="69">
        <v>2</v>
      </c>
      <c r="N136" s="70"/>
      <c r="O136" s="284"/>
      <c r="P136" s="284"/>
      <c r="Q136" s="284"/>
      <c r="R136" s="284"/>
      <c r="S136" s="69"/>
      <c r="T136" s="71"/>
      <c r="U136" s="333"/>
      <c r="V136" s="333"/>
    </row>
    <row r="137" spans="1:22" ht="12.75" customHeight="1">
      <c r="A137" s="42">
        <v>2</v>
      </c>
      <c r="B137" s="299" t="s">
        <v>581</v>
      </c>
      <c r="C137" s="300"/>
      <c r="D137" s="300"/>
      <c r="E137" s="300"/>
      <c r="F137" s="300"/>
      <c r="G137" s="300"/>
      <c r="H137" s="300"/>
      <c r="I137" s="300"/>
      <c r="J137" s="300"/>
      <c r="K137" s="300"/>
      <c r="L137" s="301"/>
      <c r="M137" s="69"/>
      <c r="N137" s="70"/>
      <c r="O137" s="284"/>
      <c r="P137" s="284"/>
      <c r="Q137" s="284"/>
      <c r="R137" s="284"/>
      <c r="S137" s="69"/>
      <c r="T137" s="71"/>
      <c r="U137" s="333"/>
      <c r="V137" s="333"/>
    </row>
    <row r="138" spans="1:22">
      <c r="A138" s="42">
        <v>3</v>
      </c>
      <c r="B138" s="571" t="s">
        <v>582</v>
      </c>
      <c r="C138" s="572"/>
      <c r="D138" s="572"/>
      <c r="E138" s="572"/>
      <c r="F138" s="572"/>
      <c r="G138" s="572"/>
      <c r="H138" s="572"/>
      <c r="I138" s="572"/>
      <c r="J138" s="572"/>
      <c r="K138" s="572"/>
      <c r="L138" s="573"/>
      <c r="M138" s="69">
        <v>1</v>
      </c>
      <c r="N138" s="70"/>
      <c r="O138" s="284"/>
      <c r="P138" s="284"/>
      <c r="Q138" s="284"/>
      <c r="R138" s="284"/>
      <c r="S138" s="69"/>
      <c r="T138" s="71"/>
      <c r="U138" s="333"/>
      <c r="V138" s="333"/>
    </row>
    <row r="139" spans="1:22" ht="13.5" customHeight="1">
      <c r="A139" s="42">
        <v>4</v>
      </c>
      <c r="B139" s="571" t="s">
        <v>583</v>
      </c>
      <c r="C139" s="572"/>
      <c r="D139" s="300"/>
      <c r="E139" s="300"/>
      <c r="F139" s="300"/>
      <c r="G139" s="300"/>
      <c r="H139" s="300"/>
      <c r="I139" s="300"/>
      <c r="J139" s="300"/>
      <c r="K139" s="300"/>
      <c r="L139" s="301"/>
      <c r="M139" s="69" t="s">
        <v>612</v>
      </c>
      <c r="N139" s="70"/>
      <c r="O139" s="284"/>
      <c r="P139" s="284"/>
      <c r="Q139" s="284"/>
      <c r="R139" s="284"/>
      <c r="S139" s="69"/>
      <c r="T139" s="71"/>
      <c r="U139" s="333"/>
      <c r="V139" s="333"/>
    </row>
    <row r="140" spans="1:22">
      <c r="A140" s="42">
        <v>5</v>
      </c>
      <c r="B140" s="571" t="s">
        <v>584</v>
      </c>
      <c r="C140" s="572"/>
      <c r="D140" s="572"/>
      <c r="E140" s="572"/>
      <c r="F140" s="572"/>
      <c r="G140" s="572"/>
      <c r="H140" s="572"/>
      <c r="I140" s="572"/>
      <c r="J140" s="572"/>
      <c r="K140" s="572"/>
      <c r="L140" s="573"/>
      <c r="M140" s="69">
        <v>4</v>
      </c>
      <c r="N140" s="70"/>
      <c r="O140" s="284"/>
      <c r="P140" s="284"/>
      <c r="Q140" s="284"/>
      <c r="R140" s="284"/>
      <c r="S140" s="69"/>
      <c r="T140" s="71"/>
      <c r="U140" s="333"/>
      <c r="V140" s="333"/>
    </row>
    <row r="141" spans="1:22">
      <c r="A141" s="42">
        <v>6</v>
      </c>
      <c r="B141" s="571" t="s">
        <v>585</v>
      </c>
      <c r="C141" s="572"/>
      <c r="D141" s="572"/>
      <c r="E141" s="572"/>
      <c r="F141" s="572"/>
      <c r="G141" s="572"/>
      <c r="H141" s="572"/>
      <c r="I141" s="572"/>
      <c r="J141" s="572"/>
      <c r="K141" s="572"/>
      <c r="L141" s="573"/>
      <c r="M141" s="69">
        <v>4</v>
      </c>
      <c r="N141" s="70"/>
      <c r="O141" s="284"/>
      <c r="P141" s="284"/>
      <c r="Q141" s="284"/>
      <c r="R141" s="284"/>
      <c r="S141" s="69"/>
      <c r="T141" s="71"/>
      <c r="U141" s="333"/>
      <c r="V141" s="333"/>
    </row>
    <row r="142" spans="1:22">
      <c r="A142" s="42">
        <v>7</v>
      </c>
      <c r="B142" s="571" t="s">
        <v>586</v>
      </c>
      <c r="C142" s="572"/>
      <c r="D142" s="572"/>
      <c r="E142" s="572"/>
      <c r="F142" s="572"/>
      <c r="G142" s="572"/>
      <c r="H142" s="572"/>
      <c r="I142" s="572"/>
      <c r="J142" s="572"/>
      <c r="K142" s="572"/>
      <c r="L142" s="573"/>
      <c r="M142" s="69"/>
      <c r="N142" s="70"/>
      <c r="O142" s="284"/>
      <c r="P142" s="284"/>
      <c r="Q142" s="284"/>
      <c r="R142" s="284"/>
      <c r="S142" s="69"/>
      <c r="T142" s="71"/>
      <c r="U142" s="333"/>
      <c r="V142" s="333"/>
    </row>
    <row r="143" spans="1:22" ht="15" customHeight="1">
      <c r="A143" s="42">
        <v>8</v>
      </c>
      <c r="B143" s="571" t="s">
        <v>587</v>
      </c>
      <c r="C143" s="572"/>
      <c r="D143" s="572"/>
      <c r="E143" s="572"/>
      <c r="F143" s="572"/>
      <c r="G143" s="572"/>
      <c r="H143" s="572"/>
      <c r="I143" s="572"/>
      <c r="J143" s="572"/>
      <c r="K143" s="572"/>
      <c r="L143" s="573"/>
      <c r="M143" s="69">
        <v>4</v>
      </c>
      <c r="N143" s="70"/>
      <c r="O143" s="284"/>
      <c r="P143" s="284"/>
      <c r="Q143" s="284"/>
      <c r="R143" s="284"/>
      <c r="S143" s="69"/>
      <c r="T143" s="71"/>
      <c r="U143" s="333"/>
      <c r="V143" s="333"/>
    </row>
    <row r="144" spans="1:22" ht="15" customHeight="1">
      <c r="A144" s="42">
        <v>9</v>
      </c>
      <c r="B144" s="571" t="s">
        <v>588</v>
      </c>
      <c r="C144" s="572"/>
      <c r="D144" s="572"/>
      <c r="E144" s="572"/>
      <c r="F144" s="572"/>
      <c r="G144" s="572"/>
      <c r="H144" s="572"/>
      <c r="I144" s="572"/>
      <c r="J144" s="572"/>
      <c r="K144" s="572"/>
      <c r="L144" s="573"/>
      <c r="M144" s="69"/>
      <c r="N144" s="70"/>
      <c r="O144" s="284"/>
      <c r="P144" s="284"/>
      <c r="Q144" s="284"/>
      <c r="R144" s="284"/>
      <c r="S144" s="69"/>
      <c r="T144" s="71"/>
      <c r="U144" s="333"/>
      <c r="V144" s="333"/>
    </row>
    <row r="145" spans="1:22" ht="15" customHeight="1">
      <c r="A145" s="42">
        <v>10</v>
      </c>
      <c r="B145" s="571" t="s">
        <v>489</v>
      </c>
      <c r="C145" s="572"/>
      <c r="D145" s="572"/>
      <c r="E145" s="572"/>
      <c r="F145" s="572"/>
      <c r="G145" s="572"/>
      <c r="H145" s="572"/>
      <c r="I145" s="572"/>
      <c r="J145" s="572"/>
      <c r="K145" s="572"/>
      <c r="L145" s="573"/>
      <c r="M145" s="69"/>
      <c r="N145" s="70"/>
      <c r="O145" s="284"/>
      <c r="P145" s="284"/>
      <c r="Q145" s="284"/>
      <c r="R145" s="284"/>
      <c r="S145" s="69"/>
      <c r="T145" s="71"/>
      <c r="U145" s="333"/>
      <c r="V145" s="333"/>
    </row>
    <row r="146" spans="1:22" ht="15" customHeight="1">
      <c r="A146" s="42"/>
      <c r="B146" s="299"/>
      <c r="C146" s="300"/>
      <c r="D146" s="300"/>
      <c r="E146" s="300"/>
      <c r="F146" s="300"/>
      <c r="G146" s="300"/>
      <c r="H146" s="300"/>
      <c r="I146" s="300"/>
      <c r="J146" s="300"/>
      <c r="K146" s="300"/>
      <c r="L146" s="301"/>
      <c r="M146" s="69"/>
      <c r="N146" s="70"/>
      <c r="O146" s="284"/>
      <c r="P146" s="284"/>
      <c r="Q146" s="284"/>
      <c r="R146" s="284"/>
      <c r="S146" s="69"/>
      <c r="T146" s="71"/>
      <c r="U146" s="333"/>
      <c r="V146" s="333"/>
    </row>
    <row r="147" spans="1:22" ht="12.75" customHeight="1">
      <c r="A147" s="42"/>
      <c r="B147" s="568" t="s">
        <v>83</v>
      </c>
      <c r="C147" s="569"/>
      <c r="D147" s="569"/>
      <c r="E147" s="569"/>
      <c r="F147" s="569"/>
      <c r="G147" s="569"/>
      <c r="H147" s="569"/>
      <c r="I147" s="569"/>
      <c r="J147" s="569"/>
      <c r="K147" s="569"/>
      <c r="L147" s="570"/>
      <c r="M147" s="81"/>
      <c r="N147" s="82"/>
      <c r="O147" s="283"/>
      <c r="P147" s="283"/>
      <c r="Q147" s="283"/>
      <c r="R147" s="283"/>
      <c r="S147" s="81"/>
      <c r="T147" s="83"/>
      <c r="U147" s="332"/>
      <c r="V147" s="332"/>
    </row>
    <row r="148" spans="1:22">
      <c r="A148" s="42">
        <v>1</v>
      </c>
      <c r="B148" s="571" t="s">
        <v>84</v>
      </c>
      <c r="C148" s="572"/>
      <c r="D148" s="572"/>
      <c r="E148" s="572"/>
      <c r="F148" s="572"/>
      <c r="G148" s="572"/>
      <c r="H148" s="572"/>
      <c r="I148" s="572"/>
      <c r="J148" s="572"/>
      <c r="K148" s="572"/>
      <c r="L148" s="573"/>
      <c r="M148" s="69">
        <v>2</v>
      </c>
      <c r="N148" s="70"/>
      <c r="O148" s="284"/>
      <c r="P148" s="284"/>
      <c r="Q148" s="284"/>
      <c r="R148" s="284"/>
      <c r="S148" s="69"/>
      <c r="T148" s="71"/>
      <c r="U148" s="333"/>
      <c r="V148" s="333"/>
    </row>
    <row r="149" spans="1:22" ht="12.75" customHeight="1">
      <c r="A149" s="42">
        <v>2</v>
      </c>
      <c r="B149" s="571" t="s">
        <v>85</v>
      </c>
      <c r="C149" s="572"/>
      <c r="D149" s="572"/>
      <c r="E149" s="572"/>
      <c r="F149" s="572"/>
      <c r="G149" s="572"/>
      <c r="H149" s="572"/>
      <c r="I149" s="572"/>
      <c r="J149" s="572"/>
      <c r="K149" s="572"/>
      <c r="L149" s="573"/>
      <c r="M149" s="69">
        <v>2</v>
      </c>
      <c r="N149" s="70"/>
      <c r="O149" s="284"/>
      <c r="P149" s="284"/>
      <c r="Q149" s="284"/>
      <c r="R149" s="284"/>
      <c r="S149" s="69"/>
      <c r="T149" s="71"/>
      <c r="U149" s="333"/>
      <c r="V149" s="333"/>
    </row>
    <row r="150" spans="1:22" ht="12.75" customHeight="1">
      <c r="A150" s="42">
        <v>3</v>
      </c>
      <c r="B150" s="571" t="s">
        <v>86</v>
      </c>
      <c r="C150" s="572"/>
      <c r="D150" s="572"/>
      <c r="E150" s="572"/>
      <c r="F150" s="572"/>
      <c r="G150" s="572"/>
      <c r="H150" s="572"/>
      <c r="I150" s="572"/>
      <c r="J150" s="572"/>
      <c r="K150" s="572"/>
      <c r="L150" s="573"/>
      <c r="M150" s="344" t="s">
        <v>644</v>
      </c>
      <c r="N150" s="70"/>
      <c r="O150" s="284"/>
      <c r="P150" s="284"/>
      <c r="Q150" s="284"/>
      <c r="R150" s="284"/>
      <c r="S150" s="81"/>
      <c r="T150" s="71"/>
      <c r="U150" s="333"/>
      <c r="V150" s="333"/>
    </row>
    <row r="151" spans="1:22" ht="12.75" customHeight="1">
      <c r="A151" s="42">
        <v>4</v>
      </c>
      <c r="B151" s="571" t="s">
        <v>589</v>
      </c>
      <c r="C151" s="572"/>
      <c r="D151" s="572"/>
      <c r="E151" s="572"/>
      <c r="F151" s="572"/>
      <c r="G151" s="572"/>
      <c r="H151" s="572"/>
      <c r="I151" s="572"/>
      <c r="J151" s="572"/>
      <c r="K151" s="572"/>
      <c r="L151" s="573"/>
      <c r="M151" s="69">
        <v>8</v>
      </c>
      <c r="N151" s="70"/>
      <c r="O151" s="284"/>
      <c r="P151" s="284"/>
      <c r="Q151" s="284"/>
      <c r="R151" s="284"/>
      <c r="S151" s="81"/>
      <c r="T151" s="71"/>
      <c r="U151" s="333"/>
      <c r="V151" s="333"/>
    </row>
    <row r="152" spans="1:22" ht="12.75" customHeight="1">
      <c r="A152" s="42">
        <v>5</v>
      </c>
      <c r="B152" s="571" t="s">
        <v>590</v>
      </c>
      <c r="C152" s="572"/>
      <c r="D152" s="572"/>
      <c r="E152" s="572"/>
      <c r="F152" s="572"/>
      <c r="G152" s="572"/>
      <c r="H152" s="572"/>
      <c r="I152" s="572"/>
      <c r="J152" s="572"/>
      <c r="K152" s="572"/>
      <c r="L152" s="573"/>
      <c r="M152" s="69"/>
      <c r="N152" s="70"/>
      <c r="O152" s="284"/>
      <c r="P152" s="284"/>
      <c r="Q152" s="284"/>
      <c r="R152" s="284"/>
      <c r="S152" s="81"/>
      <c r="T152" s="71"/>
      <c r="U152" s="333"/>
      <c r="V152" s="333"/>
    </row>
    <row r="153" spans="1:22" ht="13.5" customHeight="1">
      <c r="A153" s="42"/>
      <c r="B153" s="299"/>
      <c r="C153" s="300"/>
      <c r="D153" s="300"/>
      <c r="E153" s="300"/>
      <c r="F153" s="300"/>
      <c r="G153" s="300"/>
      <c r="H153" s="300"/>
      <c r="I153" s="300"/>
      <c r="J153" s="300"/>
      <c r="K153" s="300"/>
      <c r="L153" s="300"/>
      <c r="M153" s="69"/>
      <c r="N153" s="70"/>
      <c r="O153" s="284"/>
      <c r="P153" s="284"/>
      <c r="Q153" s="284"/>
      <c r="R153" s="284"/>
      <c r="S153" s="69"/>
      <c r="T153" s="71"/>
      <c r="U153" s="333"/>
      <c r="V153" s="333"/>
    </row>
    <row r="154" spans="1:22" ht="12.75" customHeight="1">
      <c r="A154" s="42"/>
      <c r="B154" s="568" t="s">
        <v>87</v>
      </c>
      <c r="C154" s="569"/>
      <c r="D154" s="569"/>
      <c r="E154" s="569"/>
      <c r="F154" s="569"/>
      <c r="G154" s="569"/>
      <c r="H154" s="569"/>
      <c r="I154" s="569"/>
      <c r="J154" s="569"/>
      <c r="K154" s="569"/>
      <c r="L154" s="570"/>
      <c r="M154" s="81"/>
      <c r="N154" s="82"/>
      <c r="O154" s="283"/>
      <c r="P154" s="283"/>
      <c r="Q154" s="283"/>
      <c r="R154" s="283"/>
      <c r="S154" s="81"/>
      <c r="T154" s="83"/>
      <c r="U154" s="332"/>
      <c r="V154" s="332"/>
    </row>
    <row r="155" spans="1:22" ht="12.75" customHeight="1">
      <c r="A155" s="42">
        <v>1</v>
      </c>
      <c r="B155" s="571" t="s">
        <v>88</v>
      </c>
      <c r="C155" s="572"/>
      <c r="D155" s="572"/>
      <c r="E155" s="572"/>
      <c r="F155" s="572"/>
      <c r="G155" s="572"/>
      <c r="H155" s="572"/>
      <c r="I155" s="572"/>
      <c r="J155" s="572"/>
      <c r="K155" s="572"/>
      <c r="L155" s="573"/>
      <c r="M155" s="69">
        <v>18</v>
      </c>
      <c r="N155" s="70"/>
      <c r="O155" s="284"/>
      <c r="P155" s="284"/>
      <c r="Q155" s="284"/>
      <c r="R155" s="284"/>
      <c r="S155" s="69"/>
      <c r="T155" s="71"/>
      <c r="U155" s="333"/>
      <c r="V155" s="333"/>
    </row>
    <row r="156" spans="1:22" ht="12.75" customHeight="1">
      <c r="A156" s="42">
        <v>2</v>
      </c>
      <c r="B156" s="571" t="s">
        <v>89</v>
      </c>
      <c r="C156" s="572"/>
      <c r="D156" s="572"/>
      <c r="E156" s="572"/>
      <c r="F156" s="572"/>
      <c r="G156" s="572"/>
      <c r="H156" s="572"/>
      <c r="I156" s="572"/>
      <c r="J156" s="572"/>
      <c r="K156" s="572"/>
      <c r="L156" s="573"/>
      <c r="M156" s="69">
        <v>18</v>
      </c>
      <c r="N156" s="70"/>
      <c r="O156" s="284"/>
      <c r="P156" s="284"/>
      <c r="Q156" s="284"/>
      <c r="R156" s="284"/>
      <c r="S156" s="69"/>
      <c r="T156" s="71"/>
      <c r="U156" s="333"/>
      <c r="V156" s="333"/>
    </row>
    <row r="157" spans="1:22" ht="13.5" customHeight="1">
      <c r="A157" s="42"/>
      <c r="B157" s="299"/>
      <c r="C157" s="300"/>
      <c r="D157" s="300"/>
      <c r="E157" s="300"/>
      <c r="F157" s="300"/>
      <c r="G157" s="300"/>
      <c r="H157" s="300"/>
      <c r="I157" s="300"/>
      <c r="J157" s="300"/>
      <c r="K157" s="300"/>
      <c r="L157" s="300"/>
      <c r="M157" s="69"/>
      <c r="N157" s="70"/>
      <c r="O157" s="284"/>
      <c r="P157" s="284"/>
      <c r="Q157" s="284"/>
      <c r="R157" s="284"/>
      <c r="S157" s="69"/>
      <c r="T157" s="71"/>
      <c r="U157" s="333"/>
      <c r="V157" s="333"/>
    </row>
    <row r="158" spans="1:22" ht="13.5" customHeight="1">
      <c r="A158" s="42"/>
      <c r="B158" s="568" t="s">
        <v>591</v>
      </c>
      <c r="C158" s="569"/>
      <c r="D158" s="569"/>
      <c r="E158" s="569"/>
      <c r="F158" s="569"/>
      <c r="G158" s="569"/>
      <c r="H158" s="569"/>
      <c r="I158" s="569"/>
      <c r="J158" s="569"/>
      <c r="K158" s="569"/>
      <c r="L158" s="570"/>
      <c r="M158" s="69"/>
      <c r="N158" s="70"/>
      <c r="O158" s="284"/>
      <c r="P158" s="284"/>
      <c r="Q158" s="284"/>
      <c r="R158" s="284"/>
      <c r="S158" s="69"/>
      <c r="T158" s="71"/>
      <c r="U158" s="333"/>
      <c r="V158" s="333"/>
    </row>
    <row r="159" spans="1:22" ht="13.5" customHeight="1">
      <c r="A159" s="42"/>
      <c r="B159" s="571" t="s">
        <v>592</v>
      </c>
      <c r="C159" s="572"/>
      <c r="D159" s="572"/>
      <c r="E159" s="572"/>
      <c r="F159" s="572"/>
      <c r="G159" s="572"/>
      <c r="H159" s="572"/>
      <c r="I159" s="572"/>
      <c r="J159" s="572"/>
      <c r="K159" s="572"/>
      <c r="L159" s="573"/>
      <c r="M159" s="69"/>
      <c r="N159" s="70"/>
      <c r="O159" s="284"/>
      <c r="P159" s="284"/>
      <c r="Q159" s="284"/>
      <c r="R159" s="284"/>
      <c r="S159" s="69"/>
      <c r="T159" s="71"/>
      <c r="U159" s="333"/>
      <c r="V159" s="333"/>
    </row>
    <row r="160" spans="1:22" ht="12.75" customHeight="1">
      <c r="A160" s="42">
        <v>1</v>
      </c>
      <c r="B160" s="571" t="s">
        <v>593</v>
      </c>
      <c r="C160" s="572"/>
      <c r="D160" s="572"/>
      <c r="E160" s="572"/>
      <c r="F160" s="572"/>
      <c r="G160" s="572"/>
      <c r="H160" s="572"/>
      <c r="I160" s="572"/>
      <c r="J160" s="572"/>
      <c r="K160" s="572"/>
      <c r="L160" s="573"/>
      <c r="M160" s="69"/>
      <c r="N160" s="70"/>
      <c r="O160" s="284"/>
      <c r="P160" s="284"/>
      <c r="Q160" s="284"/>
      <c r="R160" s="284"/>
      <c r="S160" s="69"/>
      <c r="T160" s="71"/>
      <c r="U160" s="333"/>
      <c r="V160" s="333"/>
    </row>
    <row r="161" spans="1:22" ht="12.75" customHeight="1">
      <c r="A161" s="42">
        <v>2</v>
      </c>
      <c r="B161" s="571" t="s">
        <v>594</v>
      </c>
      <c r="C161" s="572"/>
      <c r="D161" s="572"/>
      <c r="E161" s="572"/>
      <c r="F161" s="572"/>
      <c r="G161" s="572"/>
      <c r="H161" s="572"/>
      <c r="I161" s="572"/>
      <c r="J161" s="572"/>
      <c r="K161" s="572"/>
      <c r="L161" s="573"/>
      <c r="M161" s="69"/>
      <c r="N161" s="70"/>
      <c r="O161" s="284"/>
      <c r="P161" s="284"/>
      <c r="Q161" s="284"/>
      <c r="R161" s="284"/>
      <c r="S161" s="69"/>
      <c r="T161" s="71"/>
      <c r="U161" s="333"/>
      <c r="V161" s="333"/>
    </row>
    <row r="162" spans="1:22" ht="12.75" customHeight="1">
      <c r="A162" s="42">
        <v>3</v>
      </c>
      <c r="B162" s="571" t="s">
        <v>121</v>
      </c>
      <c r="C162" s="572"/>
      <c r="D162" s="572"/>
      <c r="E162" s="572"/>
      <c r="F162" s="572"/>
      <c r="G162" s="572"/>
      <c r="H162" s="572"/>
      <c r="I162" s="572"/>
      <c r="J162" s="572"/>
      <c r="K162" s="572"/>
      <c r="L162" s="573"/>
      <c r="M162" s="69">
        <v>6</v>
      </c>
      <c r="N162" s="70"/>
      <c r="O162" s="284"/>
      <c r="P162" s="284"/>
      <c r="Q162" s="284"/>
      <c r="R162" s="284"/>
      <c r="S162" s="69"/>
      <c r="T162" s="71"/>
      <c r="U162" s="333"/>
      <c r="V162" s="333"/>
    </row>
    <row r="163" spans="1:22" ht="12.75" customHeight="1">
      <c r="A163" s="42">
        <v>4</v>
      </c>
      <c r="B163" s="571" t="s">
        <v>122</v>
      </c>
      <c r="C163" s="572"/>
      <c r="D163" s="572"/>
      <c r="E163" s="572"/>
      <c r="F163" s="572"/>
      <c r="G163" s="572"/>
      <c r="H163" s="572"/>
      <c r="I163" s="572"/>
      <c r="J163" s="572"/>
      <c r="K163" s="572"/>
      <c r="L163" s="573"/>
      <c r="M163" s="69"/>
      <c r="N163" s="70"/>
      <c r="O163" s="284"/>
      <c r="P163" s="284"/>
      <c r="Q163" s="284"/>
      <c r="R163" s="284"/>
      <c r="S163" s="69"/>
      <c r="T163" s="71"/>
      <c r="U163" s="333"/>
      <c r="V163" s="333"/>
    </row>
    <row r="164" spans="1:22" ht="12.75" customHeight="1">
      <c r="A164" s="42">
        <v>5</v>
      </c>
      <c r="B164" s="571" t="s">
        <v>595</v>
      </c>
      <c r="C164" s="572"/>
      <c r="D164" s="572"/>
      <c r="E164" s="572"/>
      <c r="F164" s="572"/>
      <c r="G164" s="572"/>
      <c r="H164" s="572"/>
      <c r="I164" s="572"/>
      <c r="J164" s="572"/>
      <c r="K164" s="572"/>
      <c r="L164" s="573"/>
      <c r="M164" s="69">
        <v>6</v>
      </c>
      <c r="N164" s="70"/>
      <c r="O164" s="284"/>
      <c r="P164" s="284"/>
      <c r="Q164" s="284"/>
      <c r="R164" s="284"/>
      <c r="S164" s="69"/>
      <c r="T164" s="71"/>
      <c r="U164" s="333"/>
      <c r="V164" s="333"/>
    </row>
    <row r="165" spans="1:22" ht="12.75" customHeight="1">
      <c r="A165" s="42">
        <v>6</v>
      </c>
      <c r="B165" s="571" t="s">
        <v>198</v>
      </c>
      <c r="C165" s="572"/>
      <c r="D165" s="572"/>
      <c r="E165" s="572"/>
      <c r="F165" s="572"/>
      <c r="G165" s="572"/>
      <c r="H165" s="572"/>
      <c r="I165" s="572"/>
      <c r="J165" s="572"/>
      <c r="K165" s="572"/>
      <c r="L165" s="573"/>
      <c r="M165" s="69"/>
      <c r="N165" s="70"/>
      <c r="O165" s="284"/>
      <c r="P165" s="284"/>
      <c r="Q165" s="284"/>
      <c r="R165" s="284"/>
      <c r="S165" s="69"/>
      <c r="T165" s="71"/>
      <c r="U165" s="333"/>
      <c r="V165" s="333"/>
    </row>
    <row r="166" spans="1:22" ht="12.75" customHeight="1">
      <c r="A166" s="42">
        <v>7</v>
      </c>
      <c r="B166" s="571" t="s">
        <v>596</v>
      </c>
      <c r="C166" s="572"/>
      <c r="D166" s="572"/>
      <c r="E166" s="572"/>
      <c r="F166" s="572"/>
      <c r="G166" s="572"/>
      <c r="H166" s="572"/>
      <c r="I166" s="572"/>
      <c r="J166" s="572"/>
      <c r="K166" s="572"/>
      <c r="L166" s="573"/>
      <c r="M166" s="69"/>
      <c r="N166" s="70"/>
      <c r="O166" s="284"/>
      <c r="P166" s="284"/>
      <c r="Q166" s="284"/>
      <c r="R166" s="284"/>
      <c r="S166" s="69"/>
      <c r="T166" s="71"/>
      <c r="U166" s="333"/>
      <c r="V166" s="333"/>
    </row>
    <row r="167" spans="1:22" ht="12.75" customHeight="1">
      <c r="A167" s="42">
        <v>8</v>
      </c>
      <c r="B167" s="571" t="s">
        <v>123</v>
      </c>
      <c r="C167" s="572"/>
      <c r="D167" s="572"/>
      <c r="E167" s="572"/>
      <c r="F167" s="572"/>
      <c r="G167" s="572"/>
      <c r="H167" s="572"/>
      <c r="I167" s="572"/>
      <c r="J167" s="572"/>
      <c r="K167" s="572"/>
      <c r="L167" s="573"/>
      <c r="M167" s="69">
        <v>1</v>
      </c>
      <c r="N167" s="70"/>
      <c r="O167" s="284"/>
      <c r="P167" s="284"/>
      <c r="Q167" s="284"/>
      <c r="R167" s="284"/>
      <c r="S167" s="69"/>
      <c r="T167" s="71"/>
      <c r="U167" s="333"/>
      <c r="V167" s="333"/>
    </row>
    <row r="168" spans="1:22" ht="12.75" customHeight="1">
      <c r="A168" s="42">
        <v>9</v>
      </c>
      <c r="B168" s="571" t="s">
        <v>199</v>
      </c>
      <c r="C168" s="572"/>
      <c r="D168" s="572"/>
      <c r="E168" s="572"/>
      <c r="F168" s="572"/>
      <c r="G168" s="572"/>
      <c r="H168" s="572"/>
      <c r="I168" s="572"/>
      <c r="J168" s="572"/>
      <c r="K168" s="572"/>
      <c r="L168" s="573"/>
      <c r="M168" s="69">
        <v>1</v>
      </c>
      <c r="N168" s="70"/>
      <c r="O168" s="284"/>
      <c r="P168" s="284"/>
      <c r="Q168" s="284"/>
      <c r="R168" s="284"/>
      <c r="S168" s="69"/>
      <c r="T168" s="71"/>
      <c r="U168" s="333"/>
      <c r="V168" s="333"/>
    </row>
    <row r="169" spans="1:22" ht="12.75" customHeight="1">
      <c r="A169" s="42">
        <v>10</v>
      </c>
      <c r="B169" s="571" t="s">
        <v>124</v>
      </c>
      <c r="C169" s="572"/>
      <c r="D169" s="572"/>
      <c r="E169" s="572"/>
      <c r="F169" s="572"/>
      <c r="G169" s="572"/>
      <c r="H169" s="572"/>
      <c r="I169" s="572"/>
      <c r="J169" s="572"/>
      <c r="K169" s="572"/>
      <c r="L169" s="573"/>
      <c r="M169" s="69" t="s">
        <v>645</v>
      </c>
      <c r="N169" s="70"/>
      <c r="O169" s="284"/>
      <c r="P169" s="284"/>
      <c r="Q169" s="284"/>
      <c r="R169" s="284"/>
      <c r="S169" s="69"/>
      <c r="T169" s="71"/>
      <c r="U169" s="333"/>
      <c r="V169" s="333"/>
    </row>
    <row r="170" spans="1:22" ht="12.75" customHeight="1">
      <c r="A170" s="42">
        <v>11</v>
      </c>
      <c r="B170" s="571" t="s">
        <v>597</v>
      </c>
      <c r="C170" s="572"/>
      <c r="D170" s="572"/>
      <c r="E170" s="572"/>
      <c r="F170" s="572"/>
      <c r="G170" s="572"/>
      <c r="H170" s="572"/>
      <c r="I170" s="572"/>
      <c r="J170" s="572"/>
      <c r="K170" s="572"/>
      <c r="L170" s="573"/>
      <c r="M170" s="69"/>
      <c r="N170" s="70"/>
      <c r="O170" s="284"/>
      <c r="P170" s="284"/>
      <c r="Q170" s="284"/>
      <c r="R170" s="284"/>
      <c r="S170" s="69"/>
      <c r="T170" s="71"/>
      <c r="U170" s="333"/>
      <c r="V170" s="333"/>
    </row>
    <row r="171" spans="1:22" ht="6.75" customHeight="1">
      <c r="A171" s="42"/>
      <c r="B171" s="299"/>
      <c r="C171" s="300"/>
      <c r="D171" s="300"/>
      <c r="E171" s="300"/>
      <c r="F171" s="300"/>
      <c r="G171" s="300"/>
      <c r="H171" s="300"/>
      <c r="I171" s="300"/>
      <c r="J171" s="300"/>
      <c r="K171" s="300"/>
      <c r="L171" s="300"/>
      <c r="M171" s="69"/>
      <c r="N171" s="70"/>
      <c r="O171" s="284"/>
      <c r="P171" s="284"/>
      <c r="Q171" s="284"/>
      <c r="R171" s="284"/>
      <c r="S171" s="69"/>
      <c r="T171" s="71"/>
      <c r="U171" s="333"/>
      <c r="V171" s="333"/>
    </row>
    <row r="172" spans="1:22" ht="12.75" customHeight="1">
      <c r="A172" s="42"/>
      <c r="B172" s="568" t="s">
        <v>125</v>
      </c>
      <c r="C172" s="569"/>
      <c r="D172" s="569"/>
      <c r="E172" s="569"/>
      <c r="F172" s="569"/>
      <c r="G172" s="569"/>
      <c r="H172" s="569"/>
      <c r="I172" s="569"/>
      <c r="J172" s="569"/>
      <c r="K172" s="569"/>
      <c r="L172" s="570"/>
      <c r="M172" s="69"/>
      <c r="N172" s="70"/>
      <c r="O172" s="284"/>
      <c r="P172" s="284"/>
      <c r="Q172" s="284"/>
      <c r="R172" s="284"/>
      <c r="S172" s="69"/>
      <c r="T172" s="71"/>
      <c r="U172" s="333"/>
      <c r="V172" s="333"/>
    </row>
    <row r="173" spans="1:22">
      <c r="A173" s="42">
        <v>2</v>
      </c>
      <c r="B173" s="571" t="s">
        <v>90</v>
      </c>
      <c r="C173" s="572"/>
      <c r="D173" s="572"/>
      <c r="E173" s="572"/>
      <c r="F173" s="572"/>
      <c r="G173" s="572"/>
      <c r="H173" s="572"/>
      <c r="I173" s="572"/>
      <c r="J173" s="572"/>
      <c r="K173" s="572"/>
      <c r="L173" s="573"/>
      <c r="M173" s="69" t="s">
        <v>646</v>
      </c>
      <c r="N173" s="70"/>
      <c r="O173" s="284"/>
      <c r="P173" s="284"/>
      <c r="Q173" s="284"/>
      <c r="R173" s="284"/>
      <c r="S173" s="69"/>
      <c r="T173" s="71"/>
      <c r="U173" s="333"/>
      <c r="V173" s="333"/>
    </row>
    <row r="174" spans="1:22" ht="12.75" customHeight="1">
      <c r="A174" s="42">
        <v>1</v>
      </c>
      <c r="B174" s="571" t="s">
        <v>490</v>
      </c>
      <c r="C174" s="572"/>
      <c r="D174" s="572"/>
      <c r="E174" s="572"/>
      <c r="F174" s="572"/>
      <c r="G174" s="572"/>
      <c r="H174" s="572"/>
      <c r="I174" s="572"/>
      <c r="J174" s="572"/>
      <c r="K174" s="572"/>
      <c r="L174" s="573"/>
      <c r="M174" s="69">
        <v>12</v>
      </c>
      <c r="N174" s="70"/>
      <c r="O174" s="284"/>
      <c r="P174" s="284"/>
      <c r="Q174" s="284"/>
      <c r="R174" s="284"/>
      <c r="S174" s="69"/>
      <c r="T174" s="71"/>
      <c r="U174" s="333"/>
      <c r="V174" s="333"/>
    </row>
    <row r="175" spans="1:22" ht="12.75" customHeight="1">
      <c r="A175" s="42">
        <v>3</v>
      </c>
      <c r="B175" s="571" t="s">
        <v>91</v>
      </c>
      <c r="C175" s="572"/>
      <c r="D175" s="572"/>
      <c r="E175" s="572"/>
      <c r="F175" s="572"/>
      <c r="G175" s="572"/>
      <c r="H175" s="572"/>
      <c r="I175" s="572"/>
      <c r="J175" s="572"/>
      <c r="K175" s="572"/>
      <c r="L175" s="573"/>
      <c r="M175" s="69">
        <v>4</v>
      </c>
      <c r="N175" s="70"/>
      <c r="O175" s="284"/>
      <c r="P175" s="284"/>
      <c r="Q175" s="284"/>
      <c r="R175" s="284"/>
      <c r="S175" s="69"/>
      <c r="T175" s="71"/>
      <c r="U175" s="333"/>
      <c r="V175" s="333"/>
    </row>
    <row r="176" spans="1:22">
      <c r="A176" s="42">
        <v>4</v>
      </c>
      <c r="B176" s="571" t="s">
        <v>598</v>
      </c>
      <c r="C176" s="572"/>
      <c r="D176" s="572"/>
      <c r="E176" s="572"/>
      <c r="F176" s="572"/>
      <c r="G176" s="572"/>
      <c r="H176" s="572"/>
      <c r="I176" s="572"/>
      <c r="J176" s="572"/>
      <c r="K176" s="572"/>
      <c r="L176" s="573"/>
      <c r="M176" s="69">
        <v>1</v>
      </c>
      <c r="N176" s="70"/>
      <c r="O176" s="284"/>
      <c r="P176" s="284"/>
      <c r="Q176" s="284"/>
      <c r="R176" s="284"/>
      <c r="S176" s="69"/>
      <c r="T176" s="71"/>
      <c r="U176" s="333"/>
      <c r="V176" s="333"/>
    </row>
    <row r="177" spans="1:22">
      <c r="A177" s="42">
        <v>4</v>
      </c>
      <c r="B177" s="571" t="s">
        <v>599</v>
      </c>
      <c r="C177" s="572"/>
      <c r="D177" s="572"/>
      <c r="E177" s="572"/>
      <c r="F177" s="572"/>
      <c r="G177" s="572"/>
      <c r="H177" s="572"/>
      <c r="I177" s="572"/>
      <c r="J177" s="572"/>
      <c r="K177" s="572"/>
      <c r="L177" s="573"/>
      <c r="M177" s="69"/>
      <c r="N177" s="70"/>
      <c r="O177" s="284"/>
      <c r="P177" s="284"/>
      <c r="Q177" s="284"/>
      <c r="R177" s="284"/>
      <c r="S177" s="69"/>
      <c r="T177" s="71"/>
      <c r="U177" s="333"/>
      <c r="V177" s="333"/>
    </row>
    <row r="178" spans="1:22">
      <c r="A178" s="42">
        <v>5</v>
      </c>
      <c r="B178" s="571" t="s">
        <v>126</v>
      </c>
      <c r="C178" s="572"/>
      <c r="D178" s="572"/>
      <c r="E178" s="572"/>
      <c r="F178" s="572"/>
      <c r="G178" s="572"/>
      <c r="H178" s="572"/>
      <c r="I178" s="572"/>
      <c r="J178" s="572"/>
      <c r="K178" s="572"/>
      <c r="L178" s="573"/>
      <c r="M178" s="69">
        <v>2</v>
      </c>
      <c r="N178" s="70"/>
      <c r="O178" s="284"/>
      <c r="P178" s="284"/>
      <c r="Q178" s="284"/>
      <c r="R178" s="284"/>
      <c r="S178" s="69"/>
      <c r="T178" s="71"/>
      <c r="U178" s="333"/>
      <c r="V178" s="333"/>
    </row>
    <row r="179" spans="1:22" ht="12.75" customHeight="1">
      <c r="A179" s="42">
        <v>7</v>
      </c>
      <c r="B179" s="571" t="s">
        <v>491</v>
      </c>
      <c r="C179" s="572"/>
      <c r="D179" s="572"/>
      <c r="E179" s="572"/>
      <c r="F179" s="572"/>
      <c r="G179" s="572"/>
      <c r="H179" s="572"/>
      <c r="I179" s="572"/>
      <c r="J179" s="572"/>
      <c r="K179" s="572"/>
      <c r="L179" s="573"/>
      <c r="M179" s="69"/>
      <c r="N179" s="70"/>
      <c r="O179" s="284"/>
      <c r="P179" s="284"/>
      <c r="Q179" s="284"/>
      <c r="R179" s="284"/>
      <c r="S179" s="69"/>
      <c r="T179" s="71"/>
      <c r="U179" s="333"/>
      <c r="V179" s="333"/>
    </row>
    <row r="180" spans="1:22">
      <c r="A180" s="285" t="s">
        <v>492</v>
      </c>
      <c r="B180" s="571" t="s">
        <v>493</v>
      </c>
      <c r="C180" s="572"/>
      <c r="D180" s="572"/>
      <c r="E180" s="572"/>
      <c r="F180" s="572"/>
      <c r="G180" s="572"/>
      <c r="H180" s="572"/>
      <c r="I180" s="572"/>
      <c r="J180" s="572"/>
      <c r="K180" s="572"/>
      <c r="L180" s="573"/>
      <c r="M180" s="69">
        <v>2</v>
      </c>
      <c r="N180" s="70"/>
      <c r="O180" s="284"/>
      <c r="P180" s="284"/>
      <c r="Q180" s="284"/>
      <c r="R180" s="284"/>
      <c r="S180" s="69"/>
      <c r="T180" s="71"/>
      <c r="U180" s="333"/>
      <c r="V180" s="333"/>
    </row>
    <row r="181" spans="1:22">
      <c r="A181" s="285" t="s">
        <v>494</v>
      </c>
      <c r="B181" s="571" t="s">
        <v>495</v>
      </c>
      <c r="C181" s="572"/>
      <c r="D181" s="572"/>
      <c r="E181" s="572"/>
      <c r="F181" s="572"/>
      <c r="G181" s="572"/>
      <c r="H181" s="572"/>
      <c r="I181" s="572"/>
      <c r="J181" s="572"/>
      <c r="K181" s="572"/>
      <c r="L181" s="573"/>
      <c r="M181" s="69"/>
      <c r="N181" s="70"/>
      <c r="O181" s="284"/>
      <c r="P181" s="284"/>
      <c r="Q181" s="284"/>
      <c r="R181" s="284"/>
      <c r="S181" s="69"/>
      <c r="T181" s="71"/>
      <c r="U181" s="333"/>
      <c r="V181" s="333"/>
    </row>
    <row r="182" spans="1:22">
      <c r="A182" s="285" t="s">
        <v>494</v>
      </c>
      <c r="B182" s="571" t="s">
        <v>496</v>
      </c>
      <c r="C182" s="572"/>
      <c r="D182" s="572"/>
      <c r="E182" s="572"/>
      <c r="F182" s="572"/>
      <c r="G182" s="572"/>
      <c r="H182" s="572"/>
      <c r="I182" s="572"/>
      <c r="J182" s="572"/>
      <c r="K182" s="572"/>
      <c r="L182" s="573"/>
      <c r="M182" s="69">
        <v>1</v>
      </c>
      <c r="N182" s="70"/>
      <c r="O182" s="284"/>
      <c r="P182" s="284"/>
      <c r="Q182" s="284"/>
      <c r="R182" s="284"/>
      <c r="S182" s="69"/>
      <c r="T182" s="71"/>
      <c r="U182" s="333"/>
      <c r="V182" s="333"/>
    </row>
    <row r="183" spans="1:22">
      <c r="A183" s="285" t="s">
        <v>497</v>
      </c>
      <c r="B183" s="571" t="s">
        <v>498</v>
      </c>
      <c r="C183" s="572"/>
      <c r="D183" s="572"/>
      <c r="E183" s="572"/>
      <c r="F183" s="572"/>
      <c r="G183" s="572"/>
      <c r="H183" s="572"/>
      <c r="I183" s="572"/>
      <c r="J183" s="572"/>
      <c r="K183" s="572"/>
      <c r="L183" s="573"/>
      <c r="M183" s="69"/>
      <c r="N183" s="70"/>
      <c r="O183" s="284"/>
      <c r="P183" s="284"/>
      <c r="Q183" s="284"/>
      <c r="R183" s="284"/>
      <c r="S183" s="69"/>
      <c r="T183" s="71"/>
      <c r="U183" s="333"/>
      <c r="V183" s="333"/>
    </row>
    <row r="184" spans="1:22">
      <c r="A184" s="285" t="s">
        <v>497</v>
      </c>
      <c r="B184" s="571" t="s">
        <v>499</v>
      </c>
      <c r="C184" s="572"/>
      <c r="D184" s="572"/>
      <c r="E184" s="572"/>
      <c r="F184" s="572"/>
      <c r="G184" s="572"/>
      <c r="H184" s="572"/>
      <c r="I184" s="572"/>
      <c r="J184" s="572"/>
      <c r="K184" s="572"/>
      <c r="L184" s="573"/>
      <c r="M184" s="69"/>
      <c r="N184" s="70"/>
      <c r="O184" s="284"/>
      <c r="P184" s="284"/>
      <c r="Q184" s="284"/>
      <c r="R184" s="284"/>
      <c r="S184" s="69"/>
      <c r="T184" s="71"/>
      <c r="U184" s="333"/>
      <c r="V184" s="333"/>
    </row>
    <row r="185" spans="1:22" ht="17.25" customHeight="1">
      <c r="A185" s="42"/>
      <c r="B185" s="568" t="s">
        <v>92</v>
      </c>
      <c r="C185" s="569"/>
      <c r="D185" s="569"/>
      <c r="E185" s="569"/>
      <c r="F185" s="569"/>
      <c r="G185" s="569"/>
      <c r="H185" s="569"/>
      <c r="I185" s="569"/>
      <c r="J185" s="569"/>
      <c r="K185" s="569"/>
      <c r="L185" s="570"/>
      <c r="M185" s="81"/>
      <c r="N185" s="82"/>
      <c r="O185" s="283"/>
      <c r="P185" s="283"/>
      <c r="Q185" s="283"/>
      <c r="R185" s="283"/>
      <c r="S185" s="81"/>
      <c r="T185" s="83"/>
      <c r="U185" s="332"/>
      <c r="V185" s="332"/>
    </row>
    <row r="186" spans="1:22" ht="6.75" customHeight="1">
      <c r="A186" s="42"/>
      <c r="B186" s="84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69"/>
      <c r="N186" s="70"/>
      <c r="O186" s="284"/>
      <c r="P186" s="284"/>
      <c r="Q186" s="284"/>
      <c r="R186" s="284"/>
      <c r="S186" s="69"/>
      <c r="T186" s="71"/>
      <c r="U186" s="333"/>
      <c r="V186" s="333"/>
    </row>
    <row r="187" spans="1:22" ht="18" customHeight="1">
      <c r="A187" s="42"/>
      <c r="B187" s="568" t="s">
        <v>200</v>
      </c>
      <c r="C187" s="569"/>
      <c r="D187" s="569"/>
      <c r="E187" s="569"/>
      <c r="F187" s="569"/>
      <c r="G187" s="569"/>
      <c r="H187" s="569"/>
      <c r="I187" s="569"/>
      <c r="J187" s="569"/>
      <c r="K187" s="569"/>
      <c r="L187" s="570"/>
      <c r="M187" s="81"/>
      <c r="N187" s="82"/>
      <c r="O187" s="283"/>
      <c r="P187" s="283"/>
      <c r="Q187" s="283"/>
      <c r="R187" s="283"/>
      <c r="S187" s="81"/>
      <c r="T187" s="83"/>
      <c r="U187" s="332"/>
      <c r="V187" s="332"/>
    </row>
    <row r="188" spans="1:22" ht="25.5">
      <c r="A188" s="42">
        <v>1</v>
      </c>
      <c r="B188" s="571" t="s">
        <v>500</v>
      </c>
      <c r="C188" s="572"/>
      <c r="D188" s="572"/>
      <c r="E188" s="572"/>
      <c r="F188" s="572"/>
      <c r="G188" s="572"/>
      <c r="H188" s="572"/>
      <c r="I188" s="572"/>
      <c r="J188" s="572"/>
      <c r="K188" s="572"/>
      <c r="L188" s="573"/>
      <c r="M188" s="70" t="s">
        <v>647</v>
      </c>
      <c r="N188" s="70"/>
      <c r="O188" s="284"/>
      <c r="P188" s="284"/>
      <c r="Q188" s="284"/>
      <c r="R188" s="284"/>
      <c r="S188" s="69"/>
      <c r="T188" s="71"/>
      <c r="U188" s="333"/>
      <c r="V188" s="333"/>
    </row>
    <row r="189" spans="1:22" ht="17.25" customHeight="1">
      <c r="A189" s="42">
        <v>2</v>
      </c>
      <c r="B189" s="571" t="s">
        <v>93</v>
      </c>
      <c r="C189" s="572"/>
      <c r="D189" s="572"/>
      <c r="E189" s="572"/>
      <c r="F189" s="572"/>
      <c r="G189" s="572"/>
      <c r="H189" s="572"/>
      <c r="I189" s="572"/>
      <c r="J189" s="572"/>
      <c r="K189" s="572"/>
      <c r="L189" s="573"/>
      <c r="M189" s="69" t="s">
        <v>648</v>
      </c>
      <c r="N189" s="70"/>
      <c r="O189" s="284"/>
      <c r="P189" s="284"/>
      <c r="Q189" s="284"/>
      <c r="R189" s="284"/>
      <c r="S189" s="69"/>
      <c r="T189" s="71"/>
      <c r="U189" s="333"/>
      <c r="V189" s="333"/>
    </row>
    <row r="190" spans="1:22" ht="25.5">
      <c r="A190" s="42">
        <v>3</v>
      </c>
      <c r="B190" s="571" t="s">
        <v>94</v>
      </c>
      <c r="C190" s="572"/>
      <c r="D190" s="572"/>
      <c r="E190" s="572"/>
      <c r="F190" s="572"/>
      <c r="G190" s="572"/>
      <c r="H190" s="572"/>
      <c r="I190" s="572"/>
      <c r="J190" s="572"/>
      <c r="K190" s="572"/>
      <c r="L190" s="573"/>
      <c r="M190" s="69" t="s">
        <v>649</v>
      </c>
      <c r="N190" s="70"/>
      <c r="O190" s="284"/>
      <c r="P190" s="284"/>
      <c r="Q190" s="284"/>
      <c r="R190" s="284"/>
      <c r="S190" s="69"/>
      <c r="T190" s="71"/>
      <c r="U190" s="333"/>
      <c r="V190" s="333"/>
    </row>
    <row r="191" spans="1:22" ht="25.5">
      <c r="A191" s="42">
        <v>4</v>
      </c>
      <c r="B191" s="571" t="s">
        <v>501</v>
      </c>
      <c r="C191" s="572"/>
      <c r="D191" s="572"/>
      <c r="E191" s="572"/>
      <c r="F191" s="572"/>
      <c r="G191" s="572"/>
      <c r="H191" s="572"/>
      <c r="I191" s="572"/>
      <c r="J191" s="572"/>
      <c r="K191" s="572"/>
      <c r="L191" s="573"/>
      <c r="M191" s="69" t="s">
        <v>650</v>
      </c>
      <c r="N191" s="70"/>
      <c r="O191" s="284"/>
      <c r="P191" s="284"/>
      <c r="Q191" s="284"/>
      <c r="R191" s="284"/>
      <c r="S191" s="69"/>
      <c r="T191" s="71"/>
      <c r="U191" s="333"/>
      <c r="V191" s="333"/>
    </row>
    <row r="192" spans="1:22" ht="38.25">
      <c r="A192" s="42">
        <v>5</v>
      </c>
      <c r="B192" s="571" t="s">
        <v>95</v>
      </c>
      <c r="C192" s="572"/>
      <c r="D192" s="572"/>
      <c r="E192" s="572"/>
      <c r="F192" s="572"/>
      <c r="G192" s="572"/>
      <c r="H192" s="572"/>
      <c r="I192" s="572"/>
      <c r="J192" s="572"/>
      <c r="K192" s="572"/>
      <c r="L192" s="573"/>
      <c r="M192" s="69" t="s">
        <v>651</v>
      </c>
      <c r="N192" s="70"/>
      <c r="O192" s="284"/>
      <c r="P192" s="284"/>
      <c r="Q192" s="284"/>
      <c r="R192" s="284"/>
      <c r="S192" s="69"/>
      <c r="T192" s="71"/>
      <c r="U192" s="333"/>
      <c r="V192" s="333"/>
    </row>
    <row r="193" spans="1:22" ht="22.5" customHeight="1">
      <c r="A193" s="42">
        <v>6</v>
      </c>
      <c r="B193" s="571" t="s">
        <v>96</v>
      </c>
      <c r="C193" s="572"/>
      <c r="D193" s="572"/>
      <c r="E193" s="572"/>
      <c r="F193" s="572"/>
      <c r="G193" s="572"/>
      <c r="H193" s="572"/>
      <c r="I193" s="572"/>
      <c r="J193" s="572"/>
      <c r="K193" s="572"/>
      <c r="L193" s="573"/>
      <c r="M193" s="69" t="s">
        <v>652</v>
      </c>
      <c r="N193" s="70"/>
      <c r="O193" s="284"/>
      <c r="P193" s="284"/>
      <c r="Q193" s="284"/>
      <c r="R193" s="284"/>
      <c r="S193" s="69"/>
      <c r="T193" s="71"/>
      <c r="U193" s="333"/>
      <c r="V193" s="333"/>
    </row>
    <row r="194" spans="1:22" ht="33" customHeight="1">
      <c r="A194" s="42">
        <v>7</v>
      </c>
      <c r="B194" s="571" t="s">
        <v>127</v>
      </c>
      <c r="C194" s="572"/>
      <c r="D194" s="572"/>
      <c r="E194" s="572"/>
      <c r="F194" s="572"/>
      <c r="G194" s="572"/>
      <c r="H194" s="572"/>
      <c r="I194" s="572"/>
      <c r="J194" s="572"/>
      <c r="K194" s="572"/>
      <c r="L194" s="573"/>
      <c r="M194" s="70" t="s">
        <v>647</v>
      </c>
      <c r="N194" s="70"/>
      <c r="O194" s="284"/>
      <c r="P194" s="284"/>
      <c r="Q194" s="284"/>
      <c r="R194" s="284"/>
      <c r="S194" s="69"/>
      <c r="T194" s="71"/>
      <c r="U194" s="333"/>
      <c r="V194" s="333"/>
    </row>
    <row r="195" spans="1:22" ht="19.5" customHeight="1">
      <c r="A195" s="42"/>
      <c r="B195" s="571" t="s">
        <v>502</v>
      </c>
      <c r="C195" s="572"/>
      <c r="D195" s="572"/>
      <c r="E195" s="572"/>
      <c r="F195" s="572"/>
      <c r="G195" s="572"/>
      <c r="H195" s="572"/>
      <c r="I195" s="572"/>
      <c r="J195" s="572"/>
      <c r="K195" s="572"/>
      <c r="L195" s="573"/>
      <c r="M195" s="69"/>
      <c r="N195" s="70"/>
      <c r="O195" s="284"/>
      <c r="P195" s="284"/>
      <c r="Q195" s="284"/>
      <c r="R195" s="284"/>
      <c r="S195" s="69"/>
      <c r="T195" s="71"/>
      <c r="U195" s="333"/>
      <c r="V195" s="333"/>
    </row>
    <row r="196" spans="1:22" ht="20.25" customHeight="1">
      <c r="A196" s="42"/>
      <c r="B196" s="571" t="s">
        <v>503</v>
      </c>
      <c r="C196" s="572"/>
      <c r="D196" s="572"/>
      <c r="E196" s="572"/>
      <c r="F196" s="572"/>
      <c r="G196" s="572"/>
      <c r="H196" s="572"/>
      <c r="I196" s="572"/>
      <c r="J196" s="572"/>
      <c r="K196" s="572"/>
      <c r="L196" s="573"/>
      <c r="M196" s="69"/>
      <c r="N196" s="70"/>
      <c r="O196" s="284"/>
      <c r="P196" s="284"/>
      <c r="Q196" s="284"/>
      <c r="R196" s="284"/>
      <c r="S196" s="69"/>
      <c r="T196" s="71"/>
      <c r="U196" s="333"/>
      <c r="V196" s="333"/>
    </row>
    <row r="197" spans="1:22" ht="17.25" customHeight="1">
      <c r="A197" s="42"/>
      <c r="B197" s="568" t="s">
        <v>97</v>
      </c>
      <c r="C197" s="569"/>
      <c r="D197" s="569"/>
      <c r="E197" s="569"/>
      <c r="F197" s="569"/>
      <c r="G197" s="569"/>
      <c r="H197" s="569"/>
      <c r="I197" s="569"/>
      <c r="J197" s="569"/>
      <c r="K197" s="569"/>
      <c r="L197" s="570"/>
      <c r="M197" s="81"/>
      <c r="N197" s="82"/>
      <c r="O197" s="283"/>
      <c r="P197" s="283"/>
      <c r="Q197" s="283"/>
      <c r="R197" s="283"/>
      <c r="S197" s="81"/>
      <c r="T197" s="83"/>
      <c r="U197" s="332"/>
      <c r="V197" s="332"/>
    </row>
    <row r="198" spans="1:22" ht="25.5" customHeight="1">
      <c r="A198" s="42">
        <v>1</v>
      </c>
      <c r="B198" s="571" t="s">
        <v>201</v>
      </c>
      <c r="C198" s="572"/>
      <c r="D198" s="572"/>
      <c r="E198" s="572"/>
      <c r="F198" s="572"/>
      <c r="G198" s="572"/>
      <c r="H198" s="572"/>
      <c r="I198" s="572"/>
      <c r="J198" s="572"/>
      <c r="K198" s="572"/>
      <c r="L198" s="573"/>
      <c r="M198" s="69" t="s">
        <v>653</v>
      </c>
      <c r="N198" s="70"/>
      <c r="O198" s="284"/>
      <c r="P198" s="284"/>
      <c r="Q198" s="284"/>
      <c r="R198" s="284"/>
      <c r="S198" s="69"/>
      <c r="T198" s="71"/>
      <c r="U198" s="333"/>
      <c r="V198" s="333"/>
    </row>
    <row r="199" spans="1:22" ht="26.25" customHeight="1">
      <c r="A199" s="42">
        <v>2</v>
      </c>
      <c r="B199" s="571" t="s">
        <v>98</v>
      </c>
      <c r="C199" s="572"/>
      <c r="D199" s="572"/>
      <c r="E199" s="572"/>
      <c r="F199" s="572"/>
      <c r="G199" s="572"/>
      <c r="H199" s="572"/>
      <c r="I199" s="572"/>
      <c r="J199" s="572"/>
      <c r="K199" s="572"/>
      <c r="L199" s="573"/>
      <c r="M199" s="69" t="s">
        <v>654</v>
      </c>
      <c r="N199" s="70"/>
      <c r="O199" s="284"/>
      <c r="P199" s="284"/>
      <c r="Q199" s="284"/>
      <c r="R199" s="284"/>
      <c r="S199" s="69"/>
      <c r="T199" s="71"/>
      <c r="U199" s="333"/>
      <c r="V199" s="333"/>
    </row>
    <row r="200" spans="1:22" ht="25.5" customHeight="1">
      <c r="A200" s="42">
        <v>3</v>
      </c>
      <c r="B200" s="571" t="s">
        <v>202</v>
      </c>
      <c r="C200" s="572"/>
      <c r="D200" s="572"/>
      <c r="E200" s="572"/>
      <c r="F200" s="572"/>
      <c r="G200" s="572"/>
      <c r="H200" s="572"/>
      <c r="I200" s="572"/>
      <c r="J200" s="572"/>
      <c r="K200" s="572"/>
      <c r="L200" s="573"/>
      <c r="M200" s="69"/>
      <c r="N200" s="70"/>
      <c r="O200" s="284"/>
      <c r="P200" s="284"/>
      <c r="Q200" s="284"/>
      <c r="R200" s="284"/>
      <c r="S200" s="69"/>
      <c r="T200" s="71"/>
      <c r="U200" s="333"/>
      <c r="V200" s="333"/>
    </row>
    <row r="201" spans="1:22" ht="30" customHeight="1">
      <c r="A201" s="42">
        <v>4</v>
      </c>
      <c r="B201" s="571" t="s">
        <v>99</v>
      </c>
      <c r="C201" s="572"/>
      <c r="D201" s="572"/>
      <c r="E201" s="572"/>
      <c r="F201" s="572"/>
      <c r="G201" s="572"/>
      <c r="H201" s="572"/>
      <c r="I201" s="572"/>
      <c r="J201" s="572"/>
      <c r="K201" s="572"/>
      <c r="L201" s="573"/>
      <c r="M201" s="69"/>
      <c r="N201" s="70"/>
      <c r="O201" s="284"/>
      <c r="P201" s="284"/>
      <c r="Q201" s="284"/>
      <c r="R201" s="284"/>
      <c r="S201" s="69"/>
      <c r="T201" s="71"/>
      <c r="U201" s="333"/>
      <c r="V201" s="333"/>
    </row>
    <row r="202" spans="1:22" ht="27.75" customHeight="1">
      <c r="A202" s="42">
        <v>5</v>
      </c>
      <c r="B202" s="571" t="s">
        <v>100</v>
      </c>
      <c r="C202" s="572"/>
      <c r="D202" s="572"/>
      <c r="E202" s="572"/>
      <c r="F202" s="572"/>
      <c r="G202" s="572"/>
      <c r="H202" s="572"/>
      <c r="I202" s="572"/>
      <c r="J202" s="572"/>
      <c r="K202" s="572"/>
      <c r="L202" s="573"/>
      <c r="M202" s="69" t="s">
        <v>653</v>
      </c>
      <c r="N202" s="70"/>
      <c r="O202" s="284"/>
      <c r="P202" s="284"/>
      <c r="Q202" s="284"/>
      <c r="R202" s="284"/>
      <c r="S202" s="69"/>
      <c r="T202" s="71"/>
      <c r="U202" s="333"/>
      <c r="V202" s="333"/>
    </row>
    <row r="203" spans="1:22" ht="17.25" customHeight="1">
      <c r="A203" s="42">
        <v>6</v>
      </c>
      <c r="B203" s="84" t="s">
        <v>128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69"/>
      <c r="N203" s="70"/>
      <c r="O203" s="284"/>
      <c r="P203" s="284"/>
      <c r="Q203" s="284"/>
      <c r="R203" s="284"/>
      <c r="S203" s="69"/>
      <c r="T203" s="71"/>
      <c r="U203" s="333"/>
      <c r="V203" s="333"/>
    </row>
    <row r="204" spans="1:22" ht="16.5" customHeight="1">
      <c r="A204" s="42">
        <v>7</v>
      </c>
      <c r="B204" s="571" t="s">
        <v>129</v>
      </c>
      <c r="C204" s="572"/>
      <c r="D204" s="572"/>
      <c r="E204" s="572"/>
      <c r="F204" s="572"/>
      <c r="G204" s="572"/>
      <c r="H204" s="572"/>
      <c r="I204" s="572"/>
      <c r="J204" s="572"/>
      <c r="K204" s="572"/>
      <c r="L204" s="573"/>
      <c r="M204" s="69"/>
      <c r="N204" s="70"/>
      <c r="O204" s="284"/>
      <c r="P204" s="284"/>
      <c r="Q204" s="284"/>
      <c r="R204" s="284"/>
      <c r="S204" s="69"/>
      <c r="T204" s="71"/>
      <c r="U204" s="333"/>
      <c r="V204" s="333"/>
    </row>
    <row r="205" spans="1:22" ht="15.75" customHeight="1">
      <c r="A205" s="42">
        <v>8</v>
      </c>
      <c r="B205" s="571" t="s">
        <v>130</v>
      </c>
      <c r="C205" s="572"/>
      <c r="D205" s="572"/>
      <c r="E205" s="572"/>
      <c r="F205" s="572"/>
      <c r="G205" s="572"/>
      <c r="H205" s="572"/>
      <c r="I205" s="572"/>
      <c r="J205" s="572"/>
      <c r="K205" s="572"/>
      <c r="L205" s="573"/>
      <c r="M205" s="69"/>
      <c r="N205" s="70"/>
      <c r="O205" s="284"/>
      <c r="P205" s="284"/>
      <c r="Q205" s="284"/>
      <c r="R205" s="284"/>
      <c r="S205" s="69"/>
      <c r="T205" s="71"/>
      <c r="U205" s="333"/>
      <c r="V205" s="333"/>
    </row>
    <row r="206" spans="1:22" ht="15" customHeight="1">
      <c r="A206" s="42">
        <v>9</v>
      </c>
      <c r="B206" s="571" t="s">
        <v>203</v>
      </c>
      <c r="C206" s="572"/>
      <c r="D206" s="572"/>
      <c r="E206" s="572"/>
      <c r="F206" s="572"/>
      <c r="G206" s="572"/>
      <c r="H206" s="572"/>
      <c r="I206" s="572"/>
      <c r="J206" s="572"/>
      <c r="K206" s="572"/>
      <c r="L206" s="573"/>
      <c r="M206" s="69"/>
      <c r="N206" s="70"/>
      <c r="O206" s="284"/>
      <c r="P206" s="284"/>
      <c r="Q206" s="284"/>
      <c r="R206" s="284"/>
      <c r="S206" s="69"/>
      <c r="T206" s="71"/>
      <c r="U206" s="333"/>
      <c r="V206" s="333"/>
    </row>
    <row r="207" spans="1:22" ht="16.5" customHeight="1">
      <c r="A207" s="42">
        <v>10</v>
      </c>
      <c r="B207" s="571" t="s">
        <v>204</v>
      </c>
      <c r="C207" s="572"/>
      <c r="D207" s="572"/>
      <c r="E207" s="572"/>
      <c r="F207" s="572"/>
      <c r="G207" s="572"/>
      <c r="H207" s="572"/>
      <c r="I207" s="572"/>
      <c r="J207" s="572"/>
      <c r="K207" s="572"/>
      <c r="L207" s="573"/>
      <c r="M207" s="69"/>
      <c r="N207" s="70"/>
      <c r="O207" s="284"/>
      <c r="P207" s="284"/>
      <c r="Q207" s="284"/>
      <c r="R207" s="284"/>
      <c r="S207" s="69"/>
      <c r="T207" s="71"/>
      <c r="U207" s="333"/>
      <c r="V207" s="333"/>
    </row>
    <row r="208" spans="1:22" ht="18" customHeight="1">
      <c r="A208" s="42" t="s">
        <v>670</v>
      </c>
      <c r="B208" s="571" t="s">
        <v>205</v>
      </c>
      <c r="C208" s="572"/>
      <c r="D208" s="572"/>
      <c r="E208" s="572"/>
      <c r="F208" s="572"/>
      <c r="G208" s="572"/>
      <c r="H208" s="572"/>
      <c r="I208" s="572"/>
      <c r="J208" s="572"/>
      <c r="K208" s="572"/>
      <c r="L208" s="573"/>
      <c r="M208" s="69"/>
      <c r="N208" s="70"/>
      <c r="O208" s="284"/>
      <c r="P208" s="284"/>
      <c r="Q208" s="284"/>
      <c r="R208" s="284"/>
      <c r="S208" s="69"/>
      <c r="T208" s="71"/>
      <c r="U208" s="333"/>
      <c r="V208" s="333"/>
    </row>
    <row r="209" spans="1:24" s="43" customFormat="1" ht="18.75" customHeight="1">
      <c r="A209" s="42">
        <v>12</v>
      </c>
      <c r="B209" s="571" t="s">
        <v>206</v>
      </c>
      <c r="C209" s="572"/>
      <c r="D209" s="572"/>
      <c r="E209" s="572"/>
      <c r="F209" s="572"/>
      <c r="G209" s="572"/>
      <c r="H209" s="572"/>
      <c r="I209" s="572"/>
      <c r="J209" s="572"/>
      <c r="K209" s="572"/>
      <c r="L209" s="573"/>
      <c r="M209" s="69"/>
      <c r="N209" s="70"/>
      <c r="O209" s="284"/>
      <c r="P209" s="284"/>
      <c r="Q209" s="284"/>
      <c r="R209" s="284"/>
      <c r="S209" s="69"/>
      <c r="T209" s="71"/>
      <c r="U209" s="333"/>
      <c r="V209" s="333"/>
      <c r="X209" s="44"/>
    </row>
    <row r="210" spans="1:24" s="43" customFormat="1" ht="18" customHeight="1">
      <c r="A210" s="42">
        <v>13</v>
      </c>
      <c r="B210" s="571" t="s">
        <v>207</v>
      </c>
      <c r="C210" s="572"/>
      <c r="D210" s="572"/>
      <c r="E210" s="572"/>
      <c r="F210" s="572"/>
      <c r="G210" s="572"/>
      <c r="H210" s="572"/>
      <c r="I210" s="572"/>
      <c r="J210" s="572"/>
      <c r="K210" s="572"/>
      <c r="L210" s="573"/>
      <c r="M210" s="69"/>
      <c r="N210" s="70"/>
      <c r="O210" s="284"/>
      <c r="P210" s="284"/>
      <c r="Q210" s="284"/>
      <c r="R210" s="284"/>
      <c r="S210" s="69"/>
      <c r="T210" s="71"/>
      <c r="U210" s="333"/>
      <c r="V210" s="333"/>
      <c r="X210" s="44"/>
    </row>
    <row r="211" spans="1:24" s="6" customFormat="1"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W211" s="64"/>
      <c r="X211" s="2"/>
    </row>
    <row r="212" spans="1:24" s="6" customFormat="1">
      <c r="B212" s="588" t="s">
        <v>504</v>
      </c>
      <c r="C212" s="588"/>
      <c r="D212" s="588"/>
      <c r="E212" s="588"/>
      <c r="F212" s="588"/>
      <c r="G212" s="588"/>
      <c r="H212" s="588"/>
      <c r="I212" s="588"/>
      <c r="J212" s="588"/>
      <c r="K212" s="588"/>
      <c r="L212" s="588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2"/>
    </row>
    <row r="213" spans="1:24" s="6" customFormat="1" ht="63.75" hidden="1" customHeight="1"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2"/>
    </row>
    <row r="214" spans="1:24" s="6" customFormat="1" ht="178.5" hidden="1" customHeight="1"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2"/>
    </row>
    <row r="215" spans="1:24" s="6" customFormat="1" ht="38.25" hidden="1" customHeight="1"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2"/>
    </row>
    <row r="216" spans="1:24" s="6" customFormat="1" ht="51" hidden="1" customHeight="1">
      <c r="A216" s="23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2"/>
    </row>
    <row r="217" spans="1:24" s="6" customFormat="1" ht="51" hidden="1" customHeight="1"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2"/>
    </row>
    <row r="218" spans="1:24" s="6" customFormat="1" ht="63.75" hidden="1" customHeight="1"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2"/>
    </row>
    <row r="219" spans="1:24" s="6" customFormat="1" ht="25.5" hidden="1" customHeight="1"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2"/>
    </row>
    <row r="220" spans="1:24" s="6" customFormat="1" ht="89.25" hidden="1" customHeight="1"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2"/>
    </row>
    <row r="221" spans="1:24" s="6" customFormat="1" ht="102" hidden="1" customHeight="1"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2"/>
    </row>
    <row r="222" spans="1:24" s="6" customFormat="1" ht="102" hidden="1" customHeight="1"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2"/>
    </row>
    <row r="223" spans="1:24" s="6" customFormat="1" ht="114.75" hidden="1" customHeight="1"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2"/>
    </row>
    <row r="224" spans="1:24" s="6" customFormat="1" ht="191.25" hidden="1" customHeight="1"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2"/>
    </row>
    <row r="225" spans="2:24" s="6" customFormat="1" ht="25.5" hidden="1" customHeight="1"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2"/>
    </row>
    <row r="226" spans="2:24" s="6" customFormat="1" ht="25.5" hidden="1" customHeight="1"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2"/>
    </row>
    <row r="227" spans="2:24" s="6" customFormat="1" ht="25.5" hidden="1" customHeight="1"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2"/>
    </row>
    <row r="228" spans="2:24" s="6" customFormat="1" ht="25.5" hidden="1" customHeight="1"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2"/>
    </row>
    <row r="229" spans="2:24" s="6" customFormat="1" ht="25.5" hidden="1" customHeight="1"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2"/>
    </row>
    <row r="230" spans="2:24" s="6" customFormat="1" ht="25.5" hidden="1" customHeight="1"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2"/>
    </row>
    <row r="231" spans="2:24" s="6" customFormat="1" ht="25.5" hidden="1" customHeight="1"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2"/>
    </row>
    <row r="232" spans="2:24" s="6" customFormat="1" ht="38.25" hidden="1" customHeight="1"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2"/>
    </row>
    <row r="233" spans="2:24" s="6" customFormat="1" ht="12.75" hidden="1" customHeight="1"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2"/>
    </row>
    <row r="234" spans="2:24" s="6" customFormat="1" ht="12.75" hidden="1" customHeight="1"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2"/>
    </row>
    <row r="235" spans="2:24" s="6" customFormat="1" ht="216.75" hidden="1" customHeight="1"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2"/>
    </row>
    <row r="236" spans="2:24" s="6" customFormat="1" ht="89.25" hidden="1" customHeight="1"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2"/>
    </row>
    <row r="237" spans="2:24" s="6" customFormat="1" ht="51" hidden="1" customHeight="1"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2"/>
    </row>
    <row r="238" spans="2:24" s="6" customFormat="1" ht="76.5" hidden="1" customHeight="1"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2"/>
    </row>
    <row r="239" spans="2:24" s="6" customFormat="1" ht="51" hidden="1" customHeight="1"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2"/>
    </row>
    <row r="240" spans="2:24" s="6" customFormat="1" ht="51" hidden="1" customHeight="1"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2"/>
    </row>
    <row r="241" spans="2:24" s="6" customFormat="1" ht="12.75" hidden="1" customHeight="1"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2"/>
    </row>
    <row r="242" spans="2:24" s="6" customFormat="1" ht="153" hidden="1" customHeight="1"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2"/>
    </row>
    <row r="243" spans="2:24" s="6" customFormat="1" ht="216.75" hidden="1" customHeight="1"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2"/>
    </row>
    <row r="244" spans="2:24" s="6" customFormat="1" ht="255" hidden="1" customHeight="1"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2"/>
    </row>
    <row r="245" spans="2:24" s="6" customFormat="1" ht="191.25" hidden="1" customHeight="1"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2"/>
    </row>
    <row r="246" spans="2:24" s="6" customFormat="1" ht="153" hidden="1" customHeight="1"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2"/>
    </row>
    <row r="247" spans="2:24" s="6" customFormat="1" ht="229.5" hidden="1" customHeight="1"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2"/>
    </row>
    <row r="248" spans="2:24" s="6" customFormat="1" ht="178.5" hidden="1" customHeight="1"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2"/>
    </row>
    <row r="249" spans="2:24" s="6" customFormat="1" ht="63.75" hidden="1" customHeight="1"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2"/>
    </row>
    <row r="250" spans="2:24" s="6" customFormat="1" ht="12.75" hidden="1" customHeight="1"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2"/>
    </row>
    <row r="251" spans="2:24" s="6" customFormat="1" ht="191.25" hidden="1" customHeight="1"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2"/>
    </row>
    <row r="252" spans="2:24" s="6" customFormat="1" ht="255" hidden="1" customHeight="1"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2"/>
    </row>
    <row r="253" spans="2:24" s="6" customFormat="1" ht="306" hidden="1" customHeight="1"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2"/>
    </row>
    <row r="254" spans="2:24" s="6" customFormat="1" ht="318.75" hidden="1" customHeight="1"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2"/>
    </row>
    <row r="255" spans="2:24" s="6" customFormat="1" ht="280.5" hidden="1" customHeight="1"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2"/>
    </row>
    <row r="256" spans="2:24" s="6" customFormat="1" hidden="1"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2"/>
    </row>
    <row r="257" spans="2:24" s="6" customFormat="1" hidden="1"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2"/>
    </row>
    <row r="258" spans="2:24" s="6" customFormat="1" hidden="1"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2"/>
    </row>
    <row r="259" spans="2:24" s="6" customFormat="1" hidden="1"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2"/>
    </row>
    <row r="260" spans="2:24" s="6" customFormat="1" hidden="1"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2"/>
    </row>
    <row r="261" spans="2:24" s="6" customFormat="1" hidden="1"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2"/>
    </row>
    <row r="262" spans="2:24" s="6" customFormat="1" hidden="1"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2"/>
    </row>
    <row r="263" spans="2:24" s="6" customFormat="1" hidden="1"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2"/>
    </row>
    <row r="264" spans="2:24" s="6" customFormat="1" hidden="1"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2"/>
    </row>
    <row r="265" spans="2:24" s="6" customFormat="1" hidden="1"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2"/>
    </row>
    <row r="266" spans="2:24" s="6" customFormat="1" hidden="1"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2"/>
    </row>
    <row r="267" spans="2:24" s="6" customFormat="1" hidden="1"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2"/>
    </row>
    <row r="268" spans="2:24" s="6" customFormat="1" hidden="1"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2"/>
    </row>
    <row r="269" spans="2:24" s="6" customFormat="1" hidden="1"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2"/>
    </row>
    <row r="270" spans="2:24" s="6" customFormat="1" hidden="1"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2"/>
    </row>
    <row r="271" spans="2:24" s="6" customFormat="1" hidden="1"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2"/>
    </row>
    <row r="272" spans="2:24" s="6" customFormat="1" hidden="1"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2"/>
    </row>
    <row r="273" spans="2:24" s="6" customFormat="1" hidden="1"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2"/>
    </row>
    <row r="274" spans="2:24" s="6" customFormat="1" hidden="1"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2"/>
    </row>
    <row r="275" spans="2:24" s="6" customFormat="1" hidden="1"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2"/>
    </row>
    <row r="276" spans="2:24" s="6" customFormat="1" hidden="1"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2"/>
    </row>
    <row r="277" spans="2:24" s="6" customFormat="1" hidden="1"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2"/>
    </row>
    <row r="278" spans="2:24" s="6" customFormat="1" hidden="1"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2"/>
    </row>
    <row r="279" spans="2:24" s="6" customFormat="1" hidden="1"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2"/>
    </row>
    <row r="280" spans="2:24" s="6" customFormat="1" hidden="1"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2"/>
    </row>
    <row r="281" spans="2:24" s="6" customFormat="1" hidden="1"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2"/>
    </row>
    <row r="282" spans="2:24" s="6" customFormat="1" hidden="1"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2"/>
    </row>
    <row r="283" spans="2:24" s="6" customFormat="1" hidden="1"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2"/>
    </row>
    <row r="284" spans="2:24" s="6" customFormat="1" hidden="1"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2"/>
    </row>
    <row r="285" spans="2:24" s="6" customFormat="1" hidden="1"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2"/>
    </row>
    <row r="286" spans="2:24" s="6" customFormat="1" hidden="1"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2"/>
    </row>
    <row r="287" spans="2:24" s="6" customFormat="1" hidden="1"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2"/>
    </row>
    <row r="288" spans="2:24" s="6" customFormat="1" hidden="1"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2"/>
    </row>
    <row r="289" spans="2:24" s="6" customFormat="1" hidden="1"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2"/>
    </row>
    <row r="290" spans="2:24" s="6" customFormat="1" hidden="1"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2"/>
    </row>
    <row r="291" spans="2:24" s="6" customFormat="1" hidden="1"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2"/>
    </row>
    <row r="292" spans="2:24" s="6" customFormat="1" hidden="1"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2"/>
    </row>
    <row r="293" spans="2:24" s="6" customFormat="1" hidden="1"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2"/>
    </row>
    <row r="294" spans="2:24" s="6" customFormat="1" hidden="1"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2"/>
    </row>
    <row r="295" spans="2:24" s="6" customFormat="1" hidden="1"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2"/>
    </row>
    <row r="296" spans="2:24" s="6" customFormat="1" hidden="1"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2"/>
    </row>
    <row r="297" spans="2:24" s="6" customFormat="1" hidden="1"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2"/>
    </row>
    <row r="298" spans="2:24" s="6" customFormat="1" hidden="1"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2"/>
    </row>
    <row r="299" spans="2:24" s="6" customFormat="1" hidden="1"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2"/>
    </row>
    <row r="300" spans="2:24" s="6" customFormat="1" hidden="1"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2"/>
    </row>
    <row r="301" spans="2:24" s="6" customFormat="1" hidden="1"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2"/>
    </row>
    <row r="302" spans="2:24" s="6" customFormat="1" hidden="1"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2"/>
    </row>
    <row r="303" spans="2:24" s="6" customFormat="1" hidden="1"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2"/>
    </row>
    <row r="304" spans="2:24" s="6" customFormat="1" hidden="1"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2"/>
    </row>
    <row r="305" spans="2:24" s="6" customFormat="1" hidden="1"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2"/>
    </row>
    <row r="306" spans="2:24" s="6" customFormat="1" hidden="1"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2"/>
    </row>
    <row r="307" spans="2:24" s="6" customFormat="1" hidden="1"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2"/>
    </row>
    <row r="308" spans="2:24" s="6" customFormat="1" hidden="1"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2"/>
    </row>
    <row r="309" spans="2:24" s="6" customFormat="1" hidden="1"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2"/>
    </row>
    <row r="310" spans="2:24" s="6" customFormat="1" hidden="1"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2"/>
    </row>
    <row r="311" spans="2:24" s="6" customFormat="1" hidden="1"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2"/>
    </row>
    <row r="312" spans="2:24" s="6" customFormat="1" hidden="1"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2"/>
    </row>
    <row r="313" spans="2:24" s="6" customFormat="1" hidden="1"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2"/>
    </row>
    <row r="314" spans="2:24" s="6" customFormat="1" hidden="1"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2"/>
    </row>
    <row r="315" spans="2:24" s="6" customFormat="1" hidden="1"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2"/>
    </row>
    <row r="316" spans="2:24" s="6" customFormat="1" hidden="1"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2"/>
    </row>
    <row r="317" spans="2:24" s="6" customFormat="1" hidden="1"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2"/>
    </row>
    <row r="318" spans="2:24" s="6" customFormat="1" hidden="1"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2"/>
    </row>
    <row r="319" spans="2:24" s="6" customFormat="1" hidden="1"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2"/>
    </row>
    <row r="320" spans="2:24" s="6" customFormat="1" hidden="1"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2"/>
    </row>
    <row r="321" spans="2:24" s="6" customFormat="1" hidden="1"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2"/>
    </row>
    <row r="322" spans="2:24" s="6" customFormat="1" hidden="1"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2"/>
    </row>
    <row r="323" spans="2:24" s="6" customFormat="1" hidden="1"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2"/>
    </row>
    <row r="324" spans="2:24" s="6" customFormat="1" hidden="1"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2"/>
    </row>
    <row r="325" spans="2:24" s="6" customFormat="1" hidden="1"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2"/>
    </row>
    <row r="326" spans="2:24" s="6" customFormat="1" hidden="1"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2"/>
    </row>
    <row r="327" spans="2:24" s="6" customFormat="1" hidden="1"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2"/>
    </row>
    <row r="328" spans="2:24" s="6" customFormat="1" hidden="1"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2"/>
    </row>
    <row r="329" spans="2:24" s="6" customFormat="1" hidden="1"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2"/>
    </row>
    <row r="330" spans="2:24" s="6" customFormat="1" hidden="1"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2"/>
    </row>
    <row r="331" spans="2:24" s="6" customFormat="1" hidden="1"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2"/>
    </row>
    <row r="332" spans="2:24" s="6" customFormat="1" hidden="1"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2"/>
    </row>
    <row r="333" spans="2:24" s="6" customFormat="1" hidden="1"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2"/>
    </row>
    <row r="334" spans="2:24" s="6" customFormat="1" hidden="1"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2"/>
    </row>
    <row r="335" spans="2:24" s="6" customFormat="1" hidden="1"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2"/>
    </row>
    <row r="336" spans="2:24" s="6" customFormat="1" hidden="1"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2"/>
    </row>
    <row r="337" spans="2:24" s="6" customFormat="1" hidden="1"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2"/>
    </row>
    <row r="338" spans="2:24" s="6" customFormat="1" hidden="1"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2"/>
    </row>
    <row r="339" spans="2:24" s="6" customFormat="1" hidden="1"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2"/>
    </row>
    <row r="340" spans="2:24" s="6" customFormat="1" hidden="1"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2"/>
    </row>
    <row r="341" spans="2:24" s="6" customFormat="1" hidden="1"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2"/>
    </row>
    <row r="342" spans="2:24" s="6" customFormat="1" hidden="1"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2"/>
    </row>
    <row r="343" spans="2:24" s="6" customFormat="1" hidden="1"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2"/>
    </row>
    <row r="344" spans="2:24" s="6" customFormat="1" hidden="1"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2"/>
    </row>
    <row r="345" spans="2:24" s="6" customFormat="1" hidden="1"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2"/>
    </row>
    <row r="346" spans="2:24" s="6" customFormat="1" hidden="1"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2"/>
    </row>
    <row r="347" spans="2:24" s="6" customFormat="1" hidden="1"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2"/>
    </row>
    <row r="348" spans="2:24" s="6" customFormat="1" hidden="1"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2"/>
    </row>
    <row r="349" spans="2:24" s="6" customFormat="1" hidden="1"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2"/>
    </row>
    <row r="350" spans="2:24" s="6" customFormat="1" hidden="1"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2"/>
    </row>
    <row r="351" spans="2:24" s="6" customFormat="1" hidden="1"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2"/>
    </row>
    <row r="352" spans="2:24" s="6" customFormat="1" hidden="1"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2"/>
    </row>
    <row r="353" spans="2:24" s="6" customFormat="1" hidden="1"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2"/>
    </row>
    <row r="354" spans="2:24" s="6" customFormat="1" hidden="1"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2"/>
    </row>
    <row r="355" spans="2:24" s="6" customFormat="1" hidden="1"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2"/>
    </row>
    <row r="356" spans="2:24" s="6" customFormat="1" hidden="1"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2"/>
    </row>
    <row r="357" spans="2:24" s="6" customFormat="1" hidden="1"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2"/>
    </row>
    <row r="358" spans="2:24" s="6" customFormat="1" hidden="1"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2"/>
    </row>
    <row r="359" spans="2:24" s="6" customFormat="1" hidden="1"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2"/>
    </row>
    <row r="360" spans="2:24" s="6" customFormat="1" hidden="1"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2"/>
    </row>
    <row r="361" spans="2:24" s="6" customFormat="1" hidden="1"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2"/>
    </row>
    <row r="362" spans="2:24" s="6" customFormat="1" hidden="1"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2"/>
    </row>
    <row r="363" spans="2:24" s="6" customFormat="1" hidden="1"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2"/>
    </row>
    <row r="364" spans="2:24" s="6" customFormat="1" hidden="1"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2"/>
    </row>
    <row r="365" spans="2:24" s="6" customFormat="1" hidden="1"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2"/>
    </row>
    <row r="366" spans="2:24" s="6" customFormat="1" hidden="1"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2"/>
    </row>
    <row r="367" spans="2:24" s="6" customFormat="1" hidden="1"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2"/>
    </row>
    <row r="368" spans="2:24" s="6" customFormat="1" hidden="1"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2"/>
    </row>
    <row r="369" spans="2:24" s="6" customFormat="1" hidden="1"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2"/>
    </row>
    <row r="370" spans="2:24" s="6" customFormat="1" hidden="1"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2"/>
    </row>
    <row r="371" spans="2:24" s="6" customFormat="1" hidden="1"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2"/>
    </row>
    <row r="372" spans="2:24" s="6" customFormat="1" hidden="1"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2"/>
    </row>
    <row r="373" spans="2:24" s="6" customFormat="1" hidden="1"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2"/>
    </row>
    <row r="374" spans="2:24" s="6" customFormat="1" hidden="1"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2"/>
    </row>
    <row r="375" spans="2:24" s="6" customFormat="1" hidden="1"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2"/>
    </row>
    <row r="376" spans="2:24" s="6" customFormat="1" hidden="1"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2"/>
    </row>
    <row r="377" spans="2:24" s="6" customFormat="1" hidden="1"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2"/>
    </row>
    <row r="378" spans="2:24" s="6" customFormat="1" hidden="1"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2"/>
    </row>
    <row r="379" spans="2:24" s="6" customFormat="1" hidden="1">
      <c r="B379" s="64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2"/>
    </row>
    <row r="380" spans="2:24" s="6" customFormat="1" hidden="1"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2"/>
    </row>
    <row r="381" spans="2:24" s="6" customFormat="1" hidden="1"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2"/>
    </row>
    <row r="382" spans="2:24" s="6" customFormat="1" hidden="1"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2"/>
    </row>
    <row r="383" spans="2:24" s="6" customFormat="1" hidden="1"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2"/>
    </row>
    <row r="384" spans="2:24" s="6" customFormat="1" hidden="1">
      <c r="B384" s="64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2"/>
    </row>
    <row r="385" spans="2:24" s="6" customFormat="1" hidden="1"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2"/>
    </row>
    <row r="386" spans="2:24" s="6" customFormat="1" hidden="1">
      <c r="B386" s="64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2"/>
    </row>
    <row r="387" spans="2:24" s="6" customFormat="1" hidden="1">
      <c r="B387" s="64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2"/>
    </row>
    <row r="388" spans="2:24" s="6" customFormat="1" hidden="1">
      <c r="B388" s="64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2"/>
    </row>
    <row r="389" spans="2:24" s="6" customFormat="1" hidden="1"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2"/>
    </row>
    <row r="390" spans="2:24" s="6" customFormat="1" hidden="1">
      <c r="B390" s="64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2"/>
    </row>
    <row r="391" spans="2:24" s="6" customFormat="1" hidden="1">
      <c r="B391" s="64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2"/>
    </row>
    <row r="392" spans="2:24" s="6" customFormat="1" hidden="1">
      <c r="B392" s="64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2"/>
    </row>
    <row r="393" spans="2:24" s="6" customFormat="1" hidden="1">
      <c r="B393" s="64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2"/>
    </row>
    <row r="394" spans="2:24" s="6" customFormat="1" hidden="1">
      <c r="B394" s="64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2"/>
    </row>
    <row r="395" spans="2:24" s="6" customFormat="1" hidden="1">
      <c r="B395" s="64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2"/>
    </row>
    <row r="396" spans="2:24" s="6" customFormat="1" hidden="1">
      <c r="B396" s="64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2"/>
    </row>
    <row r="397" spans="2:24" s="6" customFormat="1" hidden="1"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2"/>
    </row>
    <row r="398" spans="2:24" s="6" customFormat="1" hidden="1"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2"/>
    </row>
    <row r="399" spans="2:24" s="6" customFormat="1" hidden="1"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2"/>
    </row>
    <row r="400" spans="2:24" s="6" customFormat="1" hidden="1"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2"/>
    </row>
    <row r="401" spans="2:24" s="6" customFormat="1" hidden="1"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2"/>
    </row>
    <row r="402" spans="2:24" s="6" customFormat="1" hidden="1">
      <c r="B402" s="64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2"/>
    </row>
    <row r="403" spans="2:24" s="6" customFormat="1" hidden="1"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2"/>
    </row>
    <row r="404" spans="2:24" s="6" customFormat="1" hidden="1"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2"/>
    </row>
    <row r="405" spans="2:24" s="6" customFormat="1" hidden="1"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2"/>
    </row>
    <row r="406" spans="2:24" s="6" customFormat="1" hidden="1"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2"/>
    </row>
    <row r="407" spans="2:24" s="6" customFormat="1" hidden="1"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2"/>
    </row>
    <row r="408" spans="2:24" s="6" customFormat="1" hidden="1"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2"/>
    </row>
    <row r="409" spans="2:24" s="6" customFormat="1" hidden="1"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2"/>
    </row>
    <row r="410" spans="2:24" s="6" customFormat="1" hidden="1"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2"/>
    </row>
    <row r="411" spans="2:24" s="6" customFormat="1" hidden="1"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2"/>
    </row>
    <row r="412" spans="2:24" s="6" customFormat="1" hidden="1"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2"/>
    </row>
    <row r="413" spans="2:24" s="6" customFormat="1" hidden="1"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2"/>
    </row>
    <row r="414" spans="2:24" s="6" customFormat="1" hidden="1"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2"/>
    </row>
    <row r="415" spans="2:24" s="6" customFormat="1" hidden="1"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2"/>
    </row>
    <row r="416" spans="2:24"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</row>
    <row r="417" spans="1:23">
      <c r="A417" s="42" t="s">
        <v>73</v>
      </c>
      <c r="B417" s="583" t="s">
        <v>505</v>
      </c>
      <c r="C417" s="584"/>
      <c r="D417" s="584"/>
      <c r="E417" s="584"/>
      <c r="F417" s="584"/>
      <c r="G417" s="584"/>
      <c r="H417" s="584"/>
      <c r="I417" s="584"/>
      <c r="J417" s="584"/>
      <c r="K417" s="584"/>
      <c r="L417" s="585"/>
      <c r="M417" s="586" t="s">
        <v>506</v>
      </c>
      <c r="N417" s="587"/>
      <c r="O417" s="589" t="s">
        <v>507</v>
      </c>
      <c r="P417" s="589"/>
      <c r="Q417" s="589"/>
      <c r="R417" s="589"/>
      <c r="S417" s="589"/>
      <c r="T417" s="589"/>
      <c r="U417" s="331"/>
      <c r="V417" s="331"/>
      <c r="W417" s="61"/>
    </row>
    <row r="418" spans="1:23">
      <c r="A418" s="42"/>
      <c r="B418" s="568"/>
      <c r="C418" s="569"/>
      <c r="D418" s="569"/>
      <c r="E418" s="569"/>
      <c r="F418" s="569"/>
      <c r="G418" s="569"/>
      <c r="H418" s="569"/>
      <c r="I418" s="569"/>
      <c r="J418" s="569"/>
      <c r="K418" s="569"/>
      <c r="L418" s="570"/>
      <c r="M418" s="586"/>
      <c r="N418" s="587"/>
      <c r="O418" s="589"/>
      <c r="P418" s="589"/>
      <c r="Q418" s="589"/>
      <c r="R418" s="589"/>
      <c r="S418" s="589"/>
      <c r="T418" s="589"/>
      <c r="U418" s="331"/>
      <c r="V418" s="331"/>
      <c r="W418" s="61"/>
    </row>
    <row r="419" spans="1:23">
      <c r="A419" s="42"/>
      <c r="B419" s="568"/>
      <c r="C419" s="569"/>
      <c r="D419" s="569"/>
      <c r="E419" s="569"/>
      <c r="F419" s="569"/>
      <c r="G419" s="569"/>
      <c r="H419" s="569"/>
      <c r="I419" s="569"/>
      <c r="J419" s="569"/>
      <c r="K419" s="569"/>
      <c r="L419" s="570"/>
      <c r="M419" s="586"/>
      <c r="N419" s="587"/>
      <c r="O419" s="589"/>
      <c r="P419" s="589"/>
      <c r="Q419" s="589"/>
      <c r="R419" s="589"/>
      <c r="S419" s="589"/>
      <c r="T419" s="589"/>
      <c r="U419" s="331"/>
      <c r="V419" s="331"/>
      <c r="W419" s="61"/>
    </row>
    <row r="420" spans="1:23">
      <c r="A420" s="42"/>
      <c r="B420" s="568"/>
      <c r="C420" s="569"/>
      <c r="D420" s="569"/>
      <c r="E420" s="569"/>
      <c r="F420" s="569"/>
      <c r="G420" s="569"/>
      <c r="H420" s="569"/>
      <c r="I420" s="569"/>
      <c r="J420" s="569"/>
      <c r="K420" s="569"/>
      <c r="L420" s="570"/>
      <c r="M420" s="586"/>
      <c r="N420" s="587"/>
      <c r="O420" s="589"/>
      <c r="P420" s="589"/>
      <c r="Q420" s="589"/>
      <c r="R420" s="589"/>
      <c r="S420" s="589"/>
      <c r="T420" s="589"/>
      <c r="U420" s="331"/>
      <c r="V420" s="331"/>
      <c r="W420" s="61"/>
    </row>
    <row r="421" spans="1:23">
      <c r="A421" s="42"/>
      <c r="B421" s="568"/>
      <c r="C421" s="569"/>
      <c r="D421" s="569"/>
      <c r="E421" s="569"/>
      <c r="F421" s="569"/>
      <c r="G421" s="569"/>
      <c r="H421" s="569"/>
      <c r="I421" s="569"/>
      <c r="J421" s="569"/>
      <c r="K421" s="569"/>
      <c r="L421" s="570"/>
      <c r="M421" s="586"/>
      <c r="N421" s="587"/>
      <c r="O421" s="589"/>
      <c r="P421" s="589"/>
      <c r="Q421" s="589"/>
      <c r="R421" s="589"/>
      <c r="S421" s="589"/>
      <c r="T421" s="589"/>
      <c r="U421" s="331"/>
      <c r="V421" s="331"/>
      <c r="W421" s="61"/>
    </row>
    <row r="422" spans="1:23">
      <c r="A422" s="42"/>
      <c r="B422" s="568"/>
      <c r="C422" s="569"/>
      <c r="D422" s="569"/>
      <c r="E422" s="569"/>
      <c r="F422" s="569"/>
      <c r="G422" s="569"/>
      <c r="H422" s="569"/>
      <c r="I422" s="569"/>
      <c r="J422" s="569"/>
      <c r="K422" s="569"/>
      <c r="L422" s="570"/>
      <c r="M422" s="586"/>
      <c r="N422" s="587"/>
      <c r="O422" s="589"/>
      <c r="P422" s="589"/>
      <c r="Q422" s="589"/>
      <c r="R422" s="589"/>
      <c r="S422" s="589"/>
      <c r="T422" s="589"/>
      <c r="U422" s="331"/>
      <c r="V422" s="331"/>
      <c r="W422" s="61"/>
    </row>
    <row r="423" spans="1:23">
      <c r="A423" s="42"/>
      <c r="B423" s="568"/>
      <c r="C423" s="569"/>
      <c r="D423" s="569"/>
      <c r="E423" s="569"/>
      <c r="F423" s="569"/>
      <c r="G423" s="569"/>
      <c r="H423" s="569"/>
      <c r="I423" s="569"/>
      <c r="J423" s="569"/>
      <c r="K423" s="569"/>
      <c r="L423" s="570"/>
      <c r="M423" s="586"/>
      <c r="N423" s="587"/>
      <c r="O423" s="589"/>
      <c r="P423" s="589"/>
      <c r="Q423" s="589"/>
      <c r="R423" s="589"/>
      <c r="S423" s="589"/>
      <c r="T423" s="589"/>
      <c r="U423" s="331"/>
      <c r="V423" s="331"/>
      <c r="W423" s="61"/>
    </row>
    <row r="424" spans="1:23">
      <c r="A424" s="42"/>
      <c r="B424" s="568"/>
      <c r="C424" s="569"/>
      <c r="D424" s="569"/>
      <c r="E424" s="569"/>
      <c r="F424" s="569"/>
      <c r="G424" s="569"/>
      <c r="H424" s="569"/>
      <c r="I424" s="569"/>
      <c r="J424" s="569"/>
      <c r="K424" s="569"/>
      <c r="L424" s="570"/>
      <c r="M424" s="586"/>
      <c r="N424" s="587"/>
      <c r="O424" s="589"/>
      <c r="P424" s="589"/>
      <c r="Q424" s="589"/>
      <c r="R424" s="589"/>
      <c r="S424" s="589"/>
      <c r="T424" s="589"/>
      <c r="U424" s="331"/>
      <c r="V424" s="331"/>
      <c r="W424" s="61"/>
    </row>
    <row r="425" spans="1:23">
      <c r="A425" s="42"/>
      <c r="B425" s="568"/>
      <c r="C425" s="569"/>
      <c r="D425" s="569"/>
      <c r="E425" s="569"/>
      <c r="F425" s="569"/>
      <c r="G425" s="569"/>
      <c r="H425" s="569"/>
      <c r="I425" s="569"/>
      <c r="J425" s="569"/>
      <c r="K425" s="569"/>
      <c r="L425" s="570"/>
      <c r="M425" s="586"/>
      <c r="N425" s="587"/>
      <c r="O425" s="589"/>
      <c r="P425" s="589"/>
      <c r="Q425" s="589"/>
      <c r="R425" s="589"/>
      <c r="S425" s="589"/>
      <c r="T425" s="589"/>
      <c r="U425" s="331"/>
      <c r="V425" s="331"/>
      <c r="W425" s="61"/>
    </row>
    <row r="426" spans="1:23">
      <c r="A426" s="42"/>
      <c r="B426" s="568"/>
      <c r="C426" s="569"/>
      <c r="D426" s="569"/>
      <c r="E426" s="569"/>
      <c r="F426" s="569"/>
      <c r="G426" s="569"/>
      <c r="H426" s="569"/>
      <c r="I426" s="569"/>
      <c r="J426" s="569"/>
      <c r="K426" s="569"/>
      <c r="L426" s="570"/>
      <c r="M426" s="586"/>
      <c r="N426" s="587"/>
      <c r="O426" s="589"/>
      <c r="P426" s="589"/>
      <c r="Q426" s="589"/>
      <c r="R426" s="589"/>
      <c r="S426" s="589"/>
      <c r="T426" s="589"/>
      <c r="U426" s="331"/>
      <c r="V426" s="331"/>
      <c r="W426" s="61"/>
    </row>
    <row r="427" spans="1:23"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</row>
    <row r="428" spans="1:23"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</row>
    <row r="429" spans="1:23"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</row>
    <row r="430" spans="1:23"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</row>
    <row r="431" spans="1:23"/>
    <row r="432" spans="1:23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</sheetData>
  <mergeCells count="251">
    <mergeCell ref="B425:L425"/>
    <mergeCell ref="M425:N425"/>
    <mergeCell ref="O425:T425"/>
    <mergeCell ref="B426:L426"/>
    <mergeCell ref="M426:N426"/>
    <mergeCell ref="O426:T426"/>
    <mergeCell ref="B423:L423"/>
    <mergeCell ref="M423:N423"/>
    <mergeCell ref="O423:T423"/>
    <mergeCell ref="B424:L424"/>
    <mergeCell ref="M424:N424"/>
    <mergeCell ref="O424:T424"/>
    <mergeCell ref="B421:L421"/>
    <mergeCell ref="M421:N421"/>
    <mergeCell ref="O421:T421"/>
    <mergeCell ref="B422:L422"/>
    <mergeCell ref="M422:N422"/>
    <mergeCell ref="O422:T422"/>
    <mergeCell ref="B419:L419"/>
    <mergeCell ref="M419:N419"/>
    <mergeCell ref="O419:T419"/>
    <mergeCell ref="B420:L420"/>
    <mergeCell ref="M420:N420"/>
    <mergeCell ref="O420:T420"/>
    <mergeCell ref="B210:L210"/>
    <mergeCell ref="B212:L212"/>
    <mergeCell ref="B417:L417"/>
    <mergeCell ref="M417:N417"/>
    <mergeCell ref="O417:T417"/>
    <mergeCell ref="B418:L418"/>
    <mergeCell ref="M418:N418"/>
    <mergeCell ref="O418:T418"/>
    <mergeCell ref="B204:L204"/>
    <mergeCell ref="B205:L205"/>
    <mergeCell ref="B206:L206"/>
    <mergeCell ref="B207:L207"/>
    <mergeCell ref="B208:L208"/>
    <mergeCell ref="B209:L209"/>
    <mergeCell ref="B197:L197"/>
    <mergeCell ref="B198:L198"/>
    <mergeCell ref="B199:L199"/>
    <mergeCell ref="B200:L200"/>
    <mergeCell ref="B201:L201"/>
    <mergeCell ref="B202:L202"/>
    <mergeCell ref="B191:L191"/>
    <mergeCell ref="B192:L192"/>
    <mergeCell ref="B193:L193"/>
    <mergeCell ref="B194:L194"/>
    <mergeCell ref="B195:L195"/>
    <mergeCell ref="B196:L196"/>
    <mergeCell ref="B184:L184"/>
    <mergeCell ref="B185:L185"/>
    <mergeCell ref="B187:L187"/>
    <mergeCell ref="B188:L188"/>
    <mergeCell ref="B189:L189"/>
    <mergeCell ref="B190:L190"/>
    <mergeCell ref="B178:L178"/>
    <mergeCell ref="B179:L179"/>
    <mergeCell ref="B180:L180"/>
    <mergeCell ref="B181:L181"/>
    <mergeCell ref="B182:L182"/>
    <mergeCell ref="B183:L183"/>
    <mergeCell ref="B172:L172"/>
    <mergeCell ref="B173:L173"/>
    <mergeCell ref="B174:L174"/>
    <mergeCell ref="B175:L175"/>
    <mergeCell ref="B176:L176"/>
    <mergeCell ref="B177:L177"/>
    <mergeCell ref="B165:L165"/>
    <mergeCell ref="B166:L166"/>
    <mergeCell ref="B167:L167"/>
    <mergeCell ref="B168:L168"/>
    <mergeCell ref="B169:L169"/>
    <mergeCell ref="B170:L170"/>
    <mergeCell ref="B159:L159"/>
    <mergeCell ref="B160:L160"/>
    <mergeCell ref="B161:L161"/>
    <mergeCell ref="B162:L162"/>
    <mergeCell ref="B163:L163"/>
    <mergeCell ref="B164:L164"/>
    <mergeCell ref="B151:L151"/>
    <mergeCell ref="B152:L152"/>
    <mergeCell ref="B154:L154"/>
    <mergeCell ref="B155:L155"/>
    <mergeCell ref="B156:L156"/>
    <mergeCell ref="B158:L158"/>
    <mergeCell ref="B144:L144"/>
    <mergeCell ref="B145:L145"/>
    <mergeCell ref="B147:L147"/>
    <mergeCell ref="B148:L148"/>
    <mergeCell ref="B149:L149"/>
    <mergeCell ref="B150:L150"/>
    <mergeCell ref="B138:L138"/>
    <mergeCell ref="B139:C139"/>
    <mergeCell ref="B140:L140"/>
    <mergeCell ref="B141:L141"/>
    <mergeCell ref="B142:L142"/>
    <mergeCell ref="B143:L143"/>
    <mergeCell ref="B130:L130"/>
    <mergeCell ref="B131:L131"/>
    <mergeCell ref="B132:L132"/>
    <mergeCell ref="B133:L133"/>
    <mergeCell ref="B135:L135"/>
    <mergeCell ref="B136:L136"/>
    <mergeCell ref="B124:L124"/>
    <mergeCell ref="B125:L125"/>
    <mergeCell ref="B126:L126"/>
    <mergeCell ref="B127:L127"/>
    <mergeCell ref="B128:L128"/>
    <mergeCell ref="B129:L129"/>
    <mergeCell ref="B118:L118"/>
    <mergeCell ref="B119:L119"/>
    <mergeCell ref="B120:L120"/>
    <mergeCell ref="B121:L121"/>
    <mergeCell ref="B122:L122"/>
    <mergeCell ref="B123:L123"/>
    <mergeCell ref="J108:N108"/>
    <mergeCell ref="J110:N110"/>
    <mergeCell ref="J111:N111"/>
    <mergeCell ref="J113:N113"/>
    <mergeCell ref="B116:W116"/>
    <mergeCell ref="B117:L117"/>
    <mergeCell ref="M117:N117"/>
    <mergeCell ref="S117:T117"/>
    <mergeCell ref="N99:R99"/>
    <mergeCell ref="N100:R100"/>
    <mergeCell ref="N102:R102"/>
    <mergeCell ref="N103:R103"/>
    <mergeCell ref="N104:R104"/>
    <mergeCell ref="N105:R105"/>
    <mergeCell ref="N93:R93"/>
    <mergeCell ref="N94:R94"/>
    <mergeCell ref="N95:R95"/>
    <mergeCell ref="N96:R96"/>
    <mergeCell ref="N97:R97"/>
    <mergeCell ref="N98:R98"/>
    <mergeCell ref="B74:W74"/>
    <mergeCell ref="B78:B80"/>
    <mergeCell ref="C78:C80"/>
    <mergeCell ref="D78:D80"/>
    <mergeCell ref="E78:E80"/>
    <mergeCell ref="F78:F80"/>
    <mergeCell ref="G78:G80"/>
    <mergeCell ref="H78:H80"/>
    <mergeCell ref="I78:I80"/>
    <mergeCell ref="J78:J80"/>
    <mergeCell ref="B66:W66"/>
    <mergeCell ref="B69:B71"/>
    <mergeCell ref="C69:O69"/>
    <mergeCell ref="C70:C71"/>
    <mergeCell ref="D70:D71"/>
    <mergeCell ref="E70:E71"/>
    <mergeCell ref="F70:F71"/>
    <mergeCell ref="G70:I70"/>
    <mergeCell ref="J70:O70"/>
    <mergeCell ref="B58:W58"/>
    <mergeCell ref="B61:B63"/>
    <mergeCell ref="C61:O61"/>
    <mergeCell ref="C62:C63"/>
    <mergeCell ref="D62:D63"/>
    <mergeCell ref="E62:E63"/>
    <mergeCell ref="F62:F63"/>
    <mergeCell ref="G62:I62"/>
    <mergeCell ref="J62:O62"/>
    <mergeCell ref="B48:W48"/>
    <mergeCell ref="B51:B53"/>
    <mergeCell ref="C51:O51"/>
    <mergeCell ref="C52:C53"/>
    <mergeCell ref="D52:D53"/>
    <mergeCell ref="E52:E53"/>
    <mergeCell ref="F52:F53"/>
    <mergeCell ref="G52:I52"/>
    <mergeCell ref="J52:O52"/>
    <mergeCell ref="B40:W40"/>
    <mergeCell ref="B43:B45"/>
    <mergeCell ref="C43:V43"/>
    <mergeCell ref="C44:C45"/>
    <mergeCell ref="D44:D45"/>
    <mergeCell ref="E44:E45"/>
    <mergeCell ref="F44:F45"/>
    <mergeCell ref="G44:I44"/>
    <mergeCell ref="J44:O44"/>
    <mergeCell ref="P44:V44"/>
    <mergeCell ref="B32:W32"/>
    <mergeCell ref="B35:B37"/>
    <mergeCell ref="C35:O35"/>
    <mergeCell ref="C36:C37"/>
    <mergeCell ref="D36:D37"/>
    <mergeCell ref="E36:E37"/>
    <mergeCell ref="F36:F37"/>
    <mergeCell ref="G36:I36"/>
    <mergeCell ref="J36:O36"/>
    <mergeCell ref="B27:B29"/>
    <mergeCell ref="C27:V27"/>
    <mergeCell ref="C28:C29"/>
    <mergeCell ref="D28:D29"/>
    <mergeCell ref="E28:E29"/>
    <mergeCell ref="F28:F29"/>
    <mergeCell ref="G28:I28"/>
    <mergeCell ref="E17:E18"/>
    <mergeCell ref="F17:F18"/>
    <mergeCell ref="G17:G18"/>
    <mergeCell ref="H17:H18"/>
    <mergeCell ref="I17:I18"/>
    <mergeCell ref="J17:J18"/>
    <mergeCell ref="J28:O28"/>
    <mergeCell ref="P28:V28"/>
    <mergeCell ref="C12:E12"/>
    <mergeCell ref="J12:K12"/>
    <mergeCell ref="N12:O12"/>
    <mergeCell ref="S12:T12"/>
    <mergeCell ref="B16:B18"/>
    <mergeCell ref="C16:K16"/>
    <mergeCell ref="L16:R16"/>
    <mergeCell ref="S16:V17"/>
    <mergeCell ref="C17:C18"/>
    <mergeCell ref="D17:D18"/>
    <mergeCell ref="K17:K18"/>
    <mergeCell ref="L17:L18"/>
    <mergeCell ref="M17:R17"/>
    <mergeCell ref="C8:E8"/>
    <mergeCell ref="J7:K7"/>
    <mergeCell ref="N7:O7"/>
    <mergeCell ref="S7:T7"/>
    <mergeCell ref="C10:E10"/>
    <mergeCell ref="J10:K10"/>
    <mergeCell ref="N10:O10"/>
    <mergeCell ref="S10:T10"/>
    <mergeCell ref="C11:E11"/>
    <mergeCell ref="J11:K11"/>
    <mergeCell ref="N11:O11"/>
    <mergeCell ref="S11:T11"/>
    <mergeCell ref="J8:K8"/>
    <mergeCell ref="N8:O8"/>
    <mergeCell ref="S8:T8"/>
    <mergeCell ref="C9:E9"/>
    <mergeCell ref="J9:K9"/>
    <mergeCell ref="N9:O9"/>
    <mergeCell ref="S9:T9"/>
    <mergeCell ref="C4:E4"/>
    <mergeCell ref="J4:K4"/>
    <mergeCell ref="N4:O4"/>
    <mergeCell ref="C5:E5"/>
    <mergeCell ref="J5:K5"/>
    <mergeCell ref="N5:O5"/>
    <mergeCell ref="C7:E7"/>
    <mergeCell ref="S5:T5"/>
    <mergeCell ref="C6:E6"/>
    <mergeCell ref="J6:K6"/>
    <mergeCell ref="N6:O6"/>
    <mergeCell ref="S6:T6"/>
  </mergeCells>
  <hyperlinks>
    <hyperlink ref="C4" r:id="rId1"/>
    <hyperlink ref="F4" r:id="rId2"/>
    <hyperlink ref="C12" r:id="rId3"/>
    <hyperlink ref="S5" r:id="rId4"/>
    <hyperlink ref="S6" r:id="rId5"/>
    <hyperlink ref="S7" r:id="rId6"/>
    <hyperlink ref="S8" r:id="rId7"/>
    <hyperlink ref="S11" r:id="rId8"/>
    <hyperlink ref="S12" r:id="rId9"/>
    <hyperlink ref="M150" r:id="rId10"/>
  </hyperlinks>
  <printOptions horizontalCentered="1"/>
  <pageMargins left="0.98425196850393704" right="0.39370078740157483" top="0.59055118110236227" bottom="0.59055118110236227" header="0.51181102362204722" footer="0.31496062992125984"/>
  <pageSetup paperSize="9" scale="36" fitToHeight="15" orientation="landscape" r:id="rId11"/>
  <headerFooter alignWithMargins="0">
    <oddFooter>&amp;L&amp;"Times New Roman Cyr,обычный"&amp;8Дата &amp;D  Файл &amp;F&amp;R&amp;"Times New Roman Cyr,обычный"&amp;8Лист &amp;A   Стр.№&amp;P</oddFooter>
  </headerFooter>
  <legacyDrawing r:id="rId1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3"/>
  <sheetViews>
    <sheetView showGridLines="0" workbookViewId="0">
      <selection activeCell="C27" sqref="C27"/>
    </sheetView>
  </sheetViews>
  <sheetFormatPr defaultColWidth="0" defaultRowHeight="12.75"/>
  <cols>
    <col min="1" max="1" width="4" style="4" customWidth="1"/>
    <col min="2" max="2" width="49.42578125" style="4" customWidth="1"/>
    <col min="3" max="3" width="50.28515625" style="4" customWidth="1"/>
    <col min="4" max="4" width="12" style="4" customWidth="1"/>
    <col min="5" max="5" width="9.140625" style="4" hidden="1" customWidth="1"/>
    <col min="6" max="6" width="10.5703125" style="4" hidden="1" customWidth="1"/>
    <col min="7" max="7" width="8.85546875" style="4" hidden="1" customWidth="1"/>
    <col min="8" max="8" width="12.140625" style="4" hidden="1" customWidth="1"/>
    <col min="9" max="9" width="12.7109375" style="4" hidden="1" customWidth="1"/>
    <col min="10" max="10" width="11.85546875" style="4" customWidth="1"/>
    <col min="11" max="11" width="19" style="4" customWidth="1"/>
    <col min="12" max="12" width="14" style="4" hidden="1" customWidth="1"/>
    <col min="13" max="13" width="1.7109375" style="4" customWidth="1"/>
    <col min="14" max="14" width="8.85546875" style="4" hidden="1" customWidth="1"/>
    <col min="15" max="16" width="9.140625" style="4" hidden="1" customWidth="1"/>
    <col min="17" max="17" width="9.7109375" style="4" hidden="1" customWidth="1"/>
    <col min="18" max="30" width="9.140625" style="4" hidden="1" customWidth="1"/>
    <col min="31" max="31" width="10.85546875" style="4" hidden="1" customWidth="1"/>
    <col min="32" max="16384" width="0" style="4" hidden="1"/>
  </cols>
  <sheetData>
    <row r="1" spans="1:32" s="6" customFormat="1" ht="6" customHeight="1">
      <c r="A1" s="2" t="str">
        <f>ADDRESS(ROW(B7),COLUMN(B7),4,1)</f>
        <v>B7</v>
      </c>
      <c r="B1" s="5"/>
      <c r="O1" s="46">
        <f>ROW(B6)</f>
        <v>6</v>
      </c>
      <c r="P1" s="46" t="e">
        <f>ROW(#REF!)</f>
        <v>#REF!</v>
      </c>
      <c r="Q1" s="47"/>
      <c r="R1" s="47"/>
      <c r="S1" s="47"/>
      <c r="AB1" s="6">
        <f>COLUMN(B7)</f>
        <v>2</v>
      </c>
      <c r="AC1" s="6">
        <f>COLUMN(L7)</f>
        <v>12</v>
      </c>
      <c r="AD1" s="7">
        <f>ROW(B7)</f>
        <v>7</v>
      </c>
      <c r="AE1" s="7" t="e">
        <f>ROW(#REF!)</f>
        <v>#REF!</v>
      </c>
    </row>
    <row r="2" spans="1:32" s="6" customFormat="1" ht="6.75" customHeight="1">
      <c r="B2" s="8"/>
      <c r="C2" s="8"/>
      <c r="D2" s="8"/>
      <c r="E2" s="8"/>
      <c r="F2" s="8"/>
      <c r="G2" s="8"/>
      <c r="H2" s="8"/>
      <c r="I2" s="8"/>
      <c r="J2" s="8"/>
      <c r="O2" s="46">
        <f>COLUMN(B5)</f>
        <v>2</v>
      </c>
      <c r="P2" s="46">
        <f>COLUMN(L6)</f>
        <v>12</v>
      </c>
      <c r="AC2" s="7">
        <f>COLUMN(B:B)</f>
        <v>2</v>
      </c>
      <c r="AD2" s="7">
        <f>COLUMN(M1)</f>
        <v>13</v>
      </c>
      <c r="AE2" s="7" t="e">
        <f>ROW(#REF!)</f>
        <v>#REF!</v>
      </c>
      <c r="AF2" s="7" t="e">
        <f>ROW(#REF!)</f>
        <v>#REF!</v>
      </c>
    </row>
    <row r="3" spans="1:32" s="6" customFormat="1" ht="4.5" customHeight="1">
      <c r="B3" s="8"/>
      <c r="C3" s="8"/>
      <c r="D3" s="8"/>
      <c r="E3" s="8"/>
      <c r="F3" s="8"/>
      <c r="G3" s="8"/>
      <c r="H3" s="8"/>
      <c r="I3" s="8"/>
      <c r="J3" s="8"/>
      <c r="AD3" s="7"/>
      <c r="AE3" s="7"/>
      <c r="AF3" s="7"/>
    </row>
    <row r="4" spans="1:32" s="6" customFormat="1" ht="13.5" customHeight="1">
      <c r="B4" s="48" t="s">
        <v>101</v>
      </c>
      <c r="C4" s="48"/>
      <c r="D4" s="48"/>
      <c r="E4" s="48"/>
      <c r="F4" s="48"/>
      <c r="G4" s="48"/>
      <c r="H4" s="48"/>
      <c r="I4" s="48"/>
      <c r="J4" s="48"/>
      <c r="K4" s="48"/>
      <c r="L4" s="49"/>
    </row>
    <row r="5" spans="1:32" s="6" customFormat="1" ht="56.25" customHeight="1">
      <c r="A5" s="50" t="s">
        <v>102</v>
      </c>
      <c r="B5" s="50" t="s">
        <v>103</v>
      </c>
      <c r="C5" s="50" t="s">
        <v>104</v>
      </c>
      <c r="D5" s="55" t="s">
        <v>105</v>
      </c>
      <c r="E5" s="50" t="s">
        <v>106</v>
      </c>
      <c r="F5" s="50" t="s">
        <v>107</v>
      </c>
      <c r="G5" s="50" t="s">
        <v>108</v>
      </c>
      <c r="H5" s="50" t="s">
        <v>109</v>
      </c>
      <c r="I5" s="50" t="s">
        <v>110</v>
      </c>
      <c r="J5" s="50" t="s">
        <v>508</v>
      </c>
      <c r="K5" s="50" t="s">
        <v>111</v>
      </c>
      <c r="L5" s="50" t="s">
        <v>112</v>
      </c>
      <c r="M5" s="51"/>
    </row>
    <row r="6" spans="1:32" s="54" customFormat="1" ht="11.25">
      <c r="A6" s="52">
        <v>1</v>
      </c>
      <c r="B6" s="52">
        <f t="shared" ref="B6:I6" si="0">A6+1</f>
        <v>2</v>
      </c>
      <c r="C6" s="52">
        <f t="shared" si="0"/>
        <v>3</v>
      </c>
      <c r="D6" s="52">
        <f t="shared" si="0"/>
        <v>4</v>
      </c>
      <c r="E6" s="52">
        <f t="shared" si="0"/>
        <v>5</v>
      </c>
      <c r="F6" s="52">
        <f t="shared" si="0"/>
        <v>6</v>
      </c>
      <c r="G6" s="52">
        <f t="shared" si="0"/>
        <v>7</v>
      </c>
      <c r="H6" s="52">
        <f t="shared" si="0"/>
        <v>8</v>
      </c>
      <c r="I6" s="52">
        <f t="shared" si="0"/>
        <v>9</v>
      </c>
      <c r="J6" s="52">
        <v>5</v>
      </c>
      <c r="K6" s="52">
        <v>6</v>
      </c>
      <c r="L6" s="52">
        <f>K6+1</f>
        <v>7</v>
      </c>
      <c r="M6" s="53"/>
    </row>
    <row r="7" spans="1:32" s="6" customFormat="1">
      <c r="A7" s="55">
        <v>1</v>
      </c>
      <c r="B7" s="342" t="s">
        <v>613</v>
      </c>
      <c r="C7" s="342" t="s">
        <v>614</v>
      </c>
      <c r="D7" s="342">
        <v>5</v>
      </c>
      <c r="E7" s="342"/>
      <c r="F7" s="342"/>
      <c r="G7" s="342"/>
      <c r="H7" s="342"/>
      <c r="I7" s="342"/>
      <c r="J7" s="342">
        <v>1</v>
      </c>
      <c r="K7" s="342" t="s">
        <v>615</v>
      </c>
      <c r="L7" s="56"/>
      <c r="M7" s="57"/>
      <c r="U7" s="45" t="b">
        <f t="shared" ref="U7:U16" si="1">ISBLANK(B7)</f>
        <v>0</v>
      </c>
    </row>
    <row r="8" spans="1:32" s="6" customFormat="1">
      <c r="A8" s="55">
        <f t="shared" ref="A8:A23" si="2">A7+1</f>
        <v>2</v>
      </c>
      <c r="B8" s="342" t="s">
        <v>616</v>
      </c>
      <c r="C8" s="342" t="s">
        <v>614</v>
      </c>
      <c r="D8" s="342">
        <v>1</v>
      </c>
      <c r="E8" s="342"/>
      <c r="F8" s="342"/>
      <c r="G8" s="342"/>
      <c r="H8" s="342"/>
      <c r="I8" s="342"/>
      <c r="J8" s="342">
        <v>0</v>
      </c>
      <c r="K8" s="342" t="s">
        <v>617</v>
      </c>
      <c r="L8" s="56"/>
      <c r="M8" s="57"/>
      <c r="U8" s="45" t="b">
        <f t="shared" si="1"/>
        <v>0</v>
      </c>
    </row>
    <row r="9" spans="1:32" s="6" customFormat="1">
      <c r="A9" s="55">
        <f t="shared" si="2"/>
        <v>3</v>
      </c>
      <c r="B9" s="342" t="s">
        <v>618</v>
      </c>
      <c r="C9" s="342" t="s">
        <v>619</v>
      </c>
      <c r="D9" s="342">
        <v>1</v>
      </c>
      <c r="E9" s="342"/>
      <c r="F9" s="342"/>
      <c r="G9" s="342"/>
      <c r="H9" s="342"/>
      <c r="I9" s="342"/>
      <c r="J9" s="342">
        <v>0</v>
      </c>
      <c r="K9" s="342"/>
      <c r="L9" s="56"/>
      <c r="M9" s="57"/>
      <c r="U9" s="45" t="b">
        <f t="shared" si="1"/>
        <v>0</v>
      </c>
    </row>
    <row r="10" spans="1:32" s="6" customFormat="1">
      <c r="A10" s="55">
        <f t="shared" si="2"/>
        <v>4</v>
      </c>
      <c r="B10" s="342" t="s">
        <v>620</v>
      </c>
      <c r="C10" s="342" t="s">
        <v>614</v>
      </c>
      <c r="D10" s="342">
        <v>1</v>
      </c>
      <c r="E10" s="343"/>
      <c r="F10" s="342"/>
      <c r="G10" s="342"/>
      <c r="H10" s="342"/>
      <c r="I10" s="342"/>
      <c r="J10" s="342">
        <v>0</v>
      </c>
      <c r="K10" s="342"/>
      <c r="L10" s="56"/>
      <c r="M10" s="57"/>
      <c r="U10" s="45" t="b">
        <f t="shared" si="1"/>
        <v>0</v>
      </c>
    </row>
    <row r="11" spans="1:32" s="6" customFormat="1">
      <c r="A11" s="55">
        <f t="shared" si="2"/>
        <v>5</v>
      </c>
      <c r="B11" s="342" t="s">
        <v>621</v>
      </c>
      <c r="C11" s="342" t="s">
        <v>619</v>
      </c>
      <c r="D11" s="342">
        <v>1</v>
      </c>
      <c r="E11" s="342"/>
      <c r="F11" s="342"/>
      <c r="G11" s="342"/>
      <c r="H11" s="342"/>
      <c r="I11" s="342"/>
      <c r="J11" s="342">
        <v>0</v>
      </c>
      <c r="K11" s="342"/>
      <c r="L11" s="56"/>
      <c r="M11" s="57"/>
      <c r="U11" s="45" t="b">
        <f t="shared" si="1"/>
        <v>0</v>
      </c>
    </row>
    <row r="12" spans="1:32" s="6" customFormat="1">
      <c r="A12" s="55">
        <f t="shared" si="2"/>
        <v>6</v>
      </c>
      <c r="B12" s="342" t="s">
        <v>622</v>
      </c>
      <c r="C12" s="342" t="s">
        <v>619</v>
      </c>
      <c r="D12" s="342">
        <v>1</v>
      </c>
      <c r="E12" s="342"/>
      <c r="F12" s="342"/>
      <c r="G12" s="342"/>
      <c r="H12" s="342"/>
      <c r="I12" s="342"/>
      <c r="J12" s="342">
        <v>1</v>
      </c>
      <c r="K12" s="342" t="s">
        <v>623</v>
      </c>
      <c r="L12" s="56"/>
      <c r="M12" s="57"/>
      <c r="U12" s="45" t="b">
        <f t="shared" si="1"/>
        <v>0</v>
      </c>
    </row>
    <row r="13" spans="1:32" s="6" customFormat="1">
      <c r="A13" s="55">
        <f t="shared" si="2"/>
        <v>7</v>
      </c>
      <c r="B13" s="342" t="s">
        <v>624</v>
      </c>
      <c r="C13" s="342" t="s">
        <v>625</v>
      </c>
      <c r="D13" s="342">
        <v>1</v>
      </c>
      <c r="E13" s="342"/>
      <c r="F13" s="342"/>
      <c r="G13" s="342"/>
      <c r="H13" s="342"/>
      <c r="I13" s="342"/>
      <c r="J13" s="342">
        <v>1</v>
      </c>
      <c r="K13" s="342" t="s">
        <v>623</v>
      </c>
      <c r="L13" s="56"/>
      <c r="M13" s="57"/>
      <c r="U13" s="45" t="b">
        <f t="shared" si="1"/>
        <v>0</v>
      </c>
    </row>
    <row r="14" spans="1:32" s="6" customFormat="1">
      <c r="A14" s="55">
        <f t="shared" si="2"/>
        <v>8</v>
      </c>
      <c r="B14" s="342" t="s">
        <v>54</v>
      </c>
      <c r="C14" s="342" t="s">
        <v>626</v>
      </c>
      <c r="D14" s="342">
        <v>1</v>
      </c>
      <c r="E14" s="342"/>
      <c r="F14" s="342"/>
      <c r="G14" s="342"/>
      <c r="H14" s="342"/>
      <c r="I14" s="342"/>
      <c r="J14" s="342">
        <v>1</v>
      </c>
      <c r="K14" s="342" t="s">
        <v>623</v>
      </c>
      <c r="L14" s="56"/>
      <c r="M14" s="57"/>
      <c r="U14" s="45" t="b">
        <f t="shared" si="1"/>
        <v>0</v>
      </c>
    </row>
    <row r="15" spans="1:32" s="6" customFormat="1">
      <c r="A15" s="55">
        <f t="shared" si="2"/>
        <v>9</v>
      </c>
      <c r="B15" s="342" t="s">
        <v>627</v>
      </c>
      <c r="C15" s="342" t="s">
        <v>625</v>
      </c>
      <c r="D15" s="342">
        <v>1</v>
      </c>
      <c r="E15" s="342"/>
      <c r="F15" s="342"/>
      <c r="G15" s="342"/>
      <c r="H15" s="342"/>
      <c r="I15" s="342"/>
      <c r="J15" s="342">
        <v>0</v>
      </c>
      <c r="K15" s="342" t="s">
        <v>623</v>
      </c>
      <c r="L15" s="56"/>
      <c r="M15" s="57"/>
      <c r="U15" s="45" t="b">
        <f t="shared" si="1"/>
        <v>0</v>
      </c>
    </row>
    <row r="16" spans="1:32" s="6" customFormat="1">
      <c r="A16" s="55">
        <f t="shared" si="2"/>
        <v>10</v>
      </c>
      <c r="B16" s="342" t="s">
        <v>628</v>
      </c>
      <c r="C16" s="342" t="s">
        <v>629</v>
      </c>
      <c r="D16" s="342">
        <v>1</v>
      </c>
      <c r="E16" s="342"/>
      <c r="F16" s="342"/>
      <c r="G16" s="342"/>
      <c r="H16" s="342"/>
      <c r="I16" s="342"/>
      <c r="J16" s="342">
        <v>1</v>
      </c>
      <c r="K16" s="342" t="s">
        <v>630</v>
      </c>
      <c r="L16" s="56"/>
      <c r="M16" s="57"/>
      <c r="U16" s="45" t="b">
        <f t="shared" si="1"/>
        <v>0</v>
      </c>
    </row>
    <row r="17" spans="1:11">
      <c r="A17" s="55">
        <f t="shared" si="2"/>
        <v>11</v>
      </c>
      <c r="B17" s="342" t="s">
        <v>631</v>
      </c>
      <c r="C17" s="342" t="s">
        <v>643</v>
      </c>
      <c r="D17" s="342">
        <v>1</v>
      </c>
      <c r="E17" s="342"/>
      <c r="F17" s="342"/>
      <c r="G17" s="342"/>
      <c r="H17" s="342"/>
      <c r="I17" s="342"/>
      <c r="J17" s="342">
        <v>1</v>
      </c>
      <c r="K17" s="342" t="s">
        <v>632</v>
      </c>
    </row>
    <row r="18" spans="1:11">
      <c r="A18" s="55">
        <f t="shared" si="2"/>
        <v>12</v>
      </c>
      <c r="B18" s="342" t="s">
        <v>633</v>
      </c>
      <c r="C18" s="342" t="s">
        <v>634</v>
      </c>
      <c r="D18" s="342">
        <v>1</v>
      </c>
      <c r="E18" s="342"/>
      <c r="F18" s="342"/>
      <c r="G18" s="342"/>
      <c r="H18" s="342"/>
      <c r="I18" s="342"/>
      <c r="J18" s="342">
        <v>1</v>
      </c>
      <c r="K18" s="342" t="s">
        <v>635</v>
      </c>
    </row>
    <row r="19" spans="1:11">
      <c r="A19" s="55">
        <f t="shared" si="2"/>
        <v>13</v>
      </c>
      <c r="B19" s="342" t="s">
        <v>636</v>
      </c>
      <c r="C19" s="342" t="s">
        <v>614</v>
      </c>
      <c r="D19" s="342">
        <v>1</v>
      </c>
      <c r="E19" s="342"/>
      <c r="F19" s="342"/>
      <c r="G19" s="342"/>
      <c r="H19" s="342"/>
      <c r="I19" s="342"/>
      <c r="J19" s="342">
        <v>1</v>
      </c>
      <c r="K19" s="342" t="s">
        <v>630</v>
      </c>
    </row>
    <row r="20" spans="1:11">
      <c r="A20" s="55">
        <f t="shared" si="2"/>
        <v>14</v>
      </c>
      <c r="B20" s="342" t="s">
        <v>637</v>
      </c>
      <c r="C20" s="342" t="s">
        <v>638</v>
      </c>
      <c r="D20" s="342">
        <v>1</v>
      </c>
      <c r="E20" s="342"/>
      <c r="F20" s="342"/>
      <c r="G20" s="342"/>
      <c r="H20" s="342"/>
      <c r="I20" s="342"/>
      <c r="J20" s="342">
        <v>1</v>
      </c>
      <c r="K20" s="342" t="s">
        <v>639</v>
      </c>
    </row>
    <row r="21" spans="1:11">
      <c r="A21" s="55">
        <f t="shared" si="2"/>
        <v>15</v>
      </c>
      <c r="B21" s="342" t="s">
        <v>640</v>
      </c>
      <c r="C21" s="342" t="s">
        <v>638</v>
      </c>
      <c r="D21" s="342">
        <v>1</v>
      </c>
      <c r="E21" s="342"/>
      <c r="F21" s="342"/>
      <c r="G21" s="342"/>
      <c r="H21" s="342"/>
      <c r="I21" s="342"/>
      <c r="J21" s="342">
        <v>0</v>
      </c>
      <c r="K21" s="342" t="s">
        <v>623</v>
      </c>
    </row>
    <row r="22" spans="1:11">
      <c r="A22" s="55">
        <f t="shared" si="2"/>
        <v>16</v>
      </c>
      <c r="B22" s="342" t="s">
        <v>641</v>
      </c>
      <c r="C22" s="342" t="s">
        <v>614</v>
      </c>
      <c r="D22" s="342">
        <v>1</v>
      </c>
      <c r="E22" s="342"/>
      <c r="F22" s="342"/>
      <c r="G22" s="342"/>
      <c r="H22" s="342"/>
      <c r="I22" s="342"/>
      <c r="J22" s="342">
        <v>0</v>
      </c>
      <c r="K22" s="342" t="s">
        <v>623</v>
      </c>
    </row>
    <row r="23" spans="1:11">
      <c r="A23" s="55">
        <f t="shared" si="2"/>
        <v>17</v>
      </c>
      <c r="B23" s="342" t="s">
        <v>642</v>
      </c>
      <c r="C23" s="342" t="s">
        <v>619</v>
      </c>
      <c r="D23" s="342">
        <v>1</v>
      </c>
      <c r="E23" s="342"/>
      <c r="F23" s="342"/>
      <c r="G23" s="342"/>
      <c r="H23" s="342"/>
      <c r="I23" s="342"/>
      <c r="J23" s="342">
        <v>1</v>
      </c>
      <c r="K23" s="342" t="s">
        <v>623</v>
      </c>
    </row>
  </sheetData>
  <printOptions horizontalCentered="1"/>
  <pageMargins left="0.98425196850393704" right="0.39370078740157483" top="0.59055118110236227" bottom="0.59055118110236227" header="0.51181102362204722" footer="0.31496062992125984"/>
  <pageSetup paperSize="9" scale="9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результативность МО</vt:lpstr>
      <vt:lpstr>критерии доступности</vt:lpstr>
      <vt:lpstr>информатизация нов</vt:lpstr>
      <vt:lpstr>информатизация 2 нов</vt:lpstr>
      <vt:lpstr>'информатизация 2 нов'!IT_t3</vt:lpstr>
      <vt:lpstr>'информатизация 2 нов'!Заголовки_для_печати</vt:lpstr>
      <vt:lpstr>'критерии доступности'!Заголовки_для_печати</vt:lpstr>
    </vt:vector>
  </TitlesOfParts>
  <Company>B2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</dc:creator>
  <cp:lastModifiedBy>User1</cp:lastModifiedBy>
  <cp:lastPrinted>2017-01-16T06:38:50Z</cp:lastPrinted>
  <dcterms:created xsi:type="dcterms:W3CDTF">2000-12-12T17:45:54Z</dcterms:created>
  <dcterms:modified xsi:type="dcterms:W3CDTF">2017-10-10T06:31:16Z</dcterms:modified>
</cp:coreProperties>
</file>